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ЛИЩНА РАДА різне\ВЕБ САЙТ селищної ОТГ\Селищна рада\Штатні розписи\"/>
    </mc:Choice>
  </mc:AlternateContent>
  <xr:revisionPtr revIDLastSave="0" documentId="8_{E7849424-5935-439F-A7BC-4D17B0589122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апарат виконкома" sheetId="2" r:id="rId1"/>
    <sheet name="Лист1" sheetId="3" r:id="rId2"/>
  </sheets>
  <definedNames>
    <definedName name="_xlnm.Print_Area" localSheetId="0">'апарат виконкома'!$A$1:$E$109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" l="1"/>
  <c r="E53" i="2" l="1"/>
  <c r="C54" i="2"/>
  <c r="C60" i="2"/>
  <c r="E59" i="2"/>
  <c r="E43" i="2"/>
  <c r="E42" i="2"/>
  <c r="E24" i="2" l="1"/>
  <c r="E25" i="2"/>
  <c r="E26" i="2"/>
  <c r="E27" i="2"/>
  <c r="E28" i="2"/>
  <c r="E29" i="2"/>
  <c r="C92" i="2" l="1"/>
  <c r="E90" i="2"/>
  <c r="E91" i="2"/>
  <c r="E93" i="2"/>
  <c r="E89" i="2"/>
  <c r="C30" i="2"/>
  <c r="E99" i="2"/>
  <c r="C100" i="2"/>
  <c r="C87" i="2"/>
  <c r="E75" i="2"/>
  <c r="E82" i="2"/>
  <c r="E74" i="2"/>
  <c r="E73" i="2"/>
  <c r="E81" i="2"/>
  <c r="E80" i="2"/>
  <c r="E79" i="2"/>
  <c r="E78" i="2"/>
  <c r="C76" i="2"/>
  <c r="E72" i="2"/>
  <c r="E41" i="2"/>
  <c r="E40" i="2"/>
  <c r="E39" i="2"/>
  <c r="C37" i="2"/>
  <c r="E84" i="2"/>
  <c r="E83" i="2"/>
  <c r="E63" i="2"/>
  <c r="C65" i="2"/>
  <c r="E98" i="2"/>
  <c r="E97" i="2"/>
  <c r="E96" i="2"/>
  <c r="E95" i="2"/>
  <c r="E85" i="2"/>
  <c r="E86" i="2"/>
  <c r="E64" i="2"/>
  <c r="E62" i="2"/>
  <c r="E58" i="2"/>
  <c r="E57" i="2"/>
  <c r="E56" i="2"/>
  <c r="E52" i="2"/>
  <c r="E51" i="2"/>
  <c r="E54" i="2" s="1"/>
  <c r="C49" i="2"/>
  <c r="E48" i="2"/>
  <c r="E47" i="2"/>
  <c r="E46" i="2"/>
  <c r="E49" i="2" s="1"/>
  <c r="E36" i="2"/>
  <c r="E35" i="2"/>
  <c r="E34" i="2"/>
  <c r="E33" i="2"/>
  <c r="E23" i="2"/>
  <c r="E30" i="2" s="1"/>
  <c r="E65" i="2" l="1"/>
  <c r="E44" i="2"/>
  <c r="E76" i="2"/>
  <c r="E60" i="2"/>
  <c r="C101" i="2"/>
  <c r="E92" i="2"/>
  <c r="E87" i="2"/>
  <c r="E37" i="2"/>
  <c r="E100" i="2"/>
  <c r="E101" i="2" l="1"/>
</calcChain>
</file>

<file path=xl/sharedStrings.xml><?xml version="1.0" encoding="utf-8"?>
<sst xmlns="http://schemas.openxmlformats.org/spreadsheetml/2006/main" count="132" uniqueCount="97">
  <si>
    <t>Затверджую</t>
  </si>
  <si>
    <t>з місячним фондом заробітної плати за посадовими окладами</t>
  </si>
  <si>
    <t>М. П.</t>
  </si>
  <si>
    <t>Назва структурного підрозділу та посад </t>
  </si>
  <si>
    <t>Кількість штатних посад </t>
  </si>
  <si>
    <t>1 </t>
  </si>
  <si>
    <t>2 </t>
  </si>
  <si>
    <t>3 </t>
  </si>
  <si>
    <t>4 </t>
  </si>
  <si>
    <t>5 </t>
  </si>
  <si>
    <t>М. П. </t>
  </si>
  <si>
    <t>Посадовий оклад (грн.)</t>
  </si>
  <si>
    <t>№ з/п</t>
  </si>
  <si>
    <t>(сума літерами та цифрами)</t>
  </si>
  <si>
    <t>х</t>
  </si>
  <si>
    <t xml:space="preserve">        (підпис) </t>
  </si>
  <si>
    <t xml:space="preserve">  (ініціали і прізвище) </t>
  </si>
  <si>
    <t xml:space="preserve">                                                (підпис)                               </t>
  </si>
  <si>
    <t xml:space="preserve">   (ініціали і прізвище) </t>
  </si>
  <si>
    <t>_____________</t>
  </si>
  <si>
    <t xml:space="preserve">(підпис керівника)   </t>
  </si>
  <si>
    <t>(число, місяць, рік)</t>
  </si>
  <si>
    <r>
      <t xml:space="preserve">                              </t>
    </r>
    <r>
      <rPr>
        <sz val="8"/>
        <rFont val="Bookman Old Style"/>
        <family val="1"/>
        <charset val="204"/>
      </rPr>
      <t>(ініціали і прізвище) </t>
    </r>
  </si>
  <si>
    <t>Фонд заробітної плати на місяць за посадовими окладами (грн.)</t>
  </si>
  <si>
    <t>                                                                     (назва установи) </t>
  </si>
  <si>
    <t>І</t>
  </si>
  <si>
    <t xml:space="preserve"> </t>
  </si>
  <si>
    <t>ІІ</t>
  </si>
  <si>
    <t>ІІІ</t>
  </si>
  <si>
    <t xml:space="preserve">Кокул О.А. </t>
  </si>
  <si>
    <t>Селищний голова Широківської селищної ради</t>
  </si>
  <si>
    <t xml:space="preserve">Виконавчий комітет Широківської селищної ради </t>
  </si>
  <si>
    <t>Заступник селищного голови з питань діяльності виконавчих органів ради</t>
  </si>
  <si>
    <t>Заступник селищного голови з питань житлово-комунального господарства</t>
  </si>
  <si>
    <t>Староста</t>
  </si>
  <si>
    <t>Начальник відділу-головний бухгалтер</t>
  </si>
  <si>
    <t>Головний спеціаліст</t>
  </si>
  <si>
    <t>Начальник відділу</t>
  </si>
  <si>
    <t>Спеціаліст 1 категорії</t>
  </si>
  <si>
    <t>Головний спеціаліст з земельних питань</t>
  </si>
  <si>
    <t>Секретар керівника</t>
  </si>
  <si>
    <t xml:space="preserve">Селищний голова  </t>
  </si>
  <si>
    <t>Кокул О.А.</t>
  </si>
  <si>
    <t>ШТАТНИЙ РОЗПИС</t>
  </si>
  <si>
    <t xml:space="preserve">Усього  </t>
  </si>
  <si>
    <t>Водій</t>
  </si>
  <si>
    <t>Прибиральник службових приміщень</t>
  </si>
  <si>
    <t xml:space="preserve">Підсобний робітник </t>
  </si>
  <si>
    <t>Опалювач</t>
  </si>
  <si>
    <t>IV</t>
  </si>
  <si>
    <t>V</t>
  </si>
  <si>
    <t>VI</t>
  </si>
  <si>
    <t>VII</t>
  </si>
  <si>
    <t>Апарат виконавчого комітету</t>
  </si>
  <si>
    <t>1.1. Керівний склад</t>
  </si>
  <si>
    <t xml:space="preserve">Селищний голова </t>
  </si>
  <si>
    <t>Секретар селищної ради</t>
  </si>
  <si>
    <t>VIIІ</t>
  </si>
  <si>
    <t>ІХ</t>
  </si>
  <si>
    <t xml:space="preserve">1.2. Структурні підрозділи, посади  </t>
  </si>
  <si>
    <t>Всього по керівному складу</t>
  </si>
  <si>
    <t>Всього по відділу</t>
  </si>
  <si>
    <t>Всього</t>
  </si>
  <si>
    <t>Старший інспектор</t>
  </si>
  <si>
    <t>Старший інспектор з благоустрою</t>
  </si>
  <si>
    <t>Головний спеціаліст-юрисконсульт</t>
  </si>
  <si>
    <r>
      <t xml:space="preserve">                                   </t>
    </r>
    <r>
      <rPr>
        <sz val="8"/>
        <rFont val="Bookman Old Style"/>
        <family val="1"/>
        <charset val="204"/>
      </rPr>
      <t xml:space="preserve"> (посада) </t>
    </r>
  </si>
  <si>
    <t xml:space="preserve">Провідний спеціаліст </t>
  </si>
  <si>
    <t xml:space="preserve">Головний спеціаліст </t>
  </si>
  <si>
    <t>Адміністратор</t>
  </si>
  <si>
    <t>Державний реєстратор</t>
  </si>
  <si>
    <t>Х</t>
  </si>
  <si>
    <t>ХІ</t>
  </si>
  <si>
    <t>Головний бухгалтер</t>
  </si>
  <si>
    <t>Робітник з благоустрою</t>
  </si>
  <si>
    <t>Перший заступник селищного голови</t>
  </si>
  <si>
    <t>Керуючий справами (секретар) виконавчого комітету</t>
  </si>
  <si>
    <t>Інспектор</t>
  </si>
  <si>
    <t>Інспектор військово - облікового столу</t>
  </si>
  <si>
    <t>Тимошенко Ю.М</t>
  </si>
  <si>
    <t>Служба з благоустрою виконавчого комітету Широківської селищної ради</t>
  </si>
  <si>
    <t>Старший інспектор з громадського контролю</t>
  </si>
  <si>
    <t>Відділ бухгалтерського обліку та закупівель виконавчого комітету Широківської селищної ради</t>
  </si>
  <si>
    <t>Відділ контролю та господарського забезпечення  виконавчого комітету Широківської селищної ради</t>
  </si>
  <si>
    <t>Відділ економічного розвитку та інвестиційної діяльності  виконавчого комітету Широківської селищної ради</t>
  </si>
  <si>
    <t>Відділ житлово-комунального господарства, містобудування, архітектури  виконавчого комітету Широківської селищної ради</t>
  </si>
  <si>
    <t>Відділ земельних відносин  виконавчого комітету Широківської селищної ради</t>
  </si>
  <si>
    <t>Юридичний відділ  виконавчого комітету Широківської селищної ради</t>
  </si>
  <si>
    <t>Відділ Центр надання адміністративних послуг  виконавчого комітету Широківської селищної ради</t>
  </si>
  <si>
    <t>Відділ загальної, організаційно-кадрової роботи  виконавчого комітету Широківської селищної ради</t>
  </si>
  <si>
    <t>Служба з питань надзвичайних ситуацій, цивільного захисту та мобілізаційної роботи  виконавчого комітету Широківської селищної ради</t>
  </si>
  <si>
    <t>,</t>
  </si>
  <si>
    <t>штат у кількості 63 штатних одиниць</t>
  </si>
  <si>
    <t>Сторож</t>
  </si>
  <si>
    <t xml:space="preserve">на 2024 рік </t>
  </si>
  <si>
    <t>Триста пятдесят три тисячі шістсот сімдесят вісім гривень, 353 678,00 грн.</t>
  </si>
  <si>
    <t>02 січня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</si>
</sst>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b/>
      <sz val="12"/>
      <name val="Bookman Old Style"/>
      <family val="1"/>
      <charset val="204"/>
    </font>
    <font>
      <b/>
      <sz val="10"/>
      <color indexed="8"/>
      <name val="Bookman Old Style"/>
      <family val="1"/>
      <charset val="204"/>
    </font>
    <font>
      <sz val="8"/>
      <color indexed="8"/>
      <name val="Bookman Old Style"/>
      <family val="1"/>
      <charset val="204"/>
    </font>
    <font>
      <sz val="8"/>
      <name val="Bookman Old Style"/>
      <family val="1"/>
      <charset val="204"/>
    </font>
    <font>
      <sz val="11"/>
      <name val="Bookman Old Style"/>
      <family val="1"/>
      <charset val="204"/>
    </font>
    <font>
      <b/>
      <sz val="10"/>
      <name val="Bookman Old Style"/>
      <family val="1"/>
      <charset val="204"/>
    </font>
    <font>
      <b/>
      <i/>
      <sz val="10"/>
      <name val="Arial Cyr"/>
      <charset val="204"/>
    </font>
    <font>
      <b/>
      <i/>
      <sz val="10"/>
      <name val="Bookman Old Style"/>
      <family val="1"/>
      <charset val="204"/>
    </font>
    <font>
      <sz val="12"/>
      <name val="Bookman Old Style"/>
      <family val="1"/>
      <charset val="204"/>
    </font>
    <font>
      <b/>
      <sz val="1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justify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10" fillId="0" borderId="0" xfId="0" applyFont="1"/>
    <xf numFmtId="0" fontId="9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/>
    <xf numFmtId="0" fontId="1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wrapText="1"/>
    </xf>
    <xf numFmtId="0" fontId="2" fillId="0" borderId="1" xfId="0" applyFont="1" applyBorder="1" applyAlignment="1">
      <alignment wrapText="1"/>
    </xf>
    <xf numFmtId="0" fontId="12" fillId="0" borderId="6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zoomScaleNormal="100" zoomScaleSheetLayoutView="100" workbookViewId="0">
      <selection activeCell="C81" sqref="C81"/>
    </sheetView>
  </sheetViews>
  <sheetFormatPr defaultRowHeight="12.75" x14ac:dyDescent="0.2"/>
  <cols>
    <col min="1" max="1" width="5.85546875" customWidth="1"/>
    <col min="2" max="2" width="55.7109375" customWidth="1"/>
    <col min="3" max="4" width="16.5703125" customWidth="1"/>
    <col min="5" max="5" width="19.42578125" customWidth="1"/>
  </cols>
  <sheetData>
    <row r="1" spans="1:6" ht="15.6" customHeight="1" x14ac:dyDescent="0.3">
      <c r="A1" s="2"/>
      <c r="B1" s="2"/>
      <c r="C1" s="48" t="s">
        <v>0</v>
      </c>
      <c r="D1" s="49"/>
      <c r="E1" s="49"/>
    </row>
    <row r="2" spans="1:6" ht="15" customHeight="1" x14ac:dyDescent="0.3">
      <c r="A2" s="2"/>
      <c r="B2" s="2"/>
      <c r="C2" s="49" t="s">
        <v>92</v>
      </c>
      <c r="D2" s="49"/>
      <c r="E2" s="49"/>
    </row>
    <row r="3" spans="1:6" ht="29.25" customHeight="1" x14ac:dyDescent="0.3">
      <c r="A3" s="2"/>
      <c r="B3" s="2"/>
      <c r="C3" s="50" t="s">
        <v>1</v>
      </c>
      <c r="D3" s="50"/>
      <c r="E3" s="50"/>
    </row>
    <row r="4" spans="1:6" ht="29.25" customHeight="1" x14ac:dyDescent="0.3">
      <c r="A4" s="2"/>
      <c r="B4" s="2"/>
      <c r="C4" s="51" t="s">
        <v>95</v>
      </c>
      <c r="D4" s="51"/>
      <c r="E4" s="51"/>
    </row>
    <row r="5" spans="1:6" ht="15" customHeight="1" x14ac:dyDescent="0.3">
      <c r="A5" s="2"/>
      <c r="B5" s="2"/>
      <c r="C5" s="52" t="s">
        <v>13</v>
      </c>
      <c r="D5" s="53"/>
      <c r="E5" s="53"/>
    </row>
    <row r="6" spans="1:6" ht="33" customHeight="1" x14ac:dyDescent="0.3">
      <c r="A6" s="2"/>
      <c r="B6" s="2"/>
      <c r="C6" s="43" t="s">
        <v>30</v>
      </c>
      <c r="D6" s="43"/>
      <c r="E6" s="43"/>
      <c r="F6" s="1"/>
    </row>
    <row r="7" spans="1:6" ht="15" customHeight="1" x14ac:dyDescent="0.3">
      <c r="A7" s="44"/>
      <c r="B7" s="44"/>
      <c r="C7" s="45" t="s">
        <v>66</v>
      </c>
      <c r="D7" s="45"/>
      <c r="E7" s="45"/>
    </row>
    <row r="8" spans="1:6" ht="18" customHeight="1" x14ac:dyDescent="0.3">
      <c r="A8" s="3"/>
      <c r="B8" s="3"/>
      <c r="C8" s="46" t="s">
        <v>29</v>
      </c>
      <c r="D8" s="46"/>
      <c r="E8" s="46"/>
    </row>
    <row r="9" spans="1:6" ht="15" customHeight="1" x14ac:dyDescent="0.3">
      <c r="A9" s="47" t="s">
        <v>91</v>
      </c>
      <c r="B9" s="47"/>
      <c r="C9" s="8" t="s">
        <v>20</v>
      </c>
      <c r="D9" s="5" t="s">
        <v>22</v>
      </c>
      <c r="E9" s="5"/>
    </row>
    <row r="10" spans="1:6" ht="16.149999999999999" customHeight="1" x14ac:dyDescent="0.3">
      <c r="A10" s="2"/>
      <c r="B10" s="7"/>
      <c r="C10" s="37" t="s">
        <v>96</v>
      </c>
      <c r="D10" s="38"/>
      <c r="E10" s="4"/>
    </row>
    <row r="11" spans="1:6" ht="15" customHeight="1" x14ac:dyDescent="0.3">
      <c r="A11" s="2"/>
      <c r="B11" s="2"/>
      <c r="C11" s="39" t="s">
        <v>21</v>
      </c>
      <c r="D11" s="40"/>
      <c r="E11" s="24" t="s">
        <v>2</v>
      </c>
    </row>
    <row r="12" spans="1:6" ht="15" x14ac:dyDescent="0.3">
      <c r="A12" s="2"/>
      <c r="B12" s="2"/>
      <c r="C12" s="2"/>
      <c r="D12" s="2"/>
      <c r="E12" s="2"/>
    </row>
    <row r="13" spans="1:6" ht="15.75" x14ac:dyDescent="0.25">
      <c r="A13" s="41" t="s">
        <v>43</v>
      </c>
      <c r="B13" s="41"/>
      <c r="C13" s="41"/>
      <c r="D13" s="41"/>
      <c r="E13" s="41"/>
    </row>
    <row r="14" spans="1:6" ht="15.75" x14ac:dyDescent="0.25">
      <c r="A14" s="41" t="s">
        <v>94</v>
      </c>
      <c r="B14" s="41"/>
      <c r="C14" s="41"/>
      <c r="D14" s="41"/>
      <c r="E14" s="41"/>
    </row>
    <row r="15" spans="1:6" ht="19.5" customHeight="1" x14ac:dyDescent="0.25">
      <c r="A15" s="42" t="s">
        <v>31</v>
      </c>
      <c r="B15" s="42"/>
      <c r="C15" s="42"/>
      <c r="D15" s="42"/>
      <c r="E15" s="42"/>
    </row>
    <row r="16" spans="1:6" ht="13.5" x14ac:dyDescent="0.25">
      <c r="A16" s="34" t="s">
        <v>24</v>
      </c>
      <c r="B16" s="34"/>
      <c r="C16" s="34"/>
      <c r="D16" s="34"/>
      <c r="E16" s="34"/>
    </row>
    <row r="17" spans="1:5" ht="18" hidden="1" customHeight="1" x14ac:dyDescent="0.25">
      <c r="A17" s="35"/>
      <c r="B17" s="35"/>
      <c r="C17" s="35"/>
      <c r="D17" s="35"/>
      <c r="E17" s="35"/>
    </row>
    <row r="18" spans="1:5" ht="51" customHeight="1" x14ac:dyDescent="0.2">
      <c r="A18" s="36" t="s">
        <v>12</v>
      </c>
      <c r="B18" s="36" t="s">
        <v>3</v>
      </c>
      <c r="C18" s="36" t="s">
        <v>4</v>
      </c>
      <c r="D18" s="36" t="s">
        <v>11</v>
      </c>
      <c r="E18" s="36" t="s">
        <v>23</v>
      </c>
    </row>
    <row r="19" spans="1:5" ht="12.2" customHeight="1" x14ac:dyDescent="0.2">
      <c r="A19" s="36"/>
      <c r="B19" s="36"/>
      <c r="C19" s="36"/>
      <c r="D19" s="36"/>
      <c r="E19" s="36"/>
    </row>
    <row r="20" spans="1:5" ht="15" x14ac:dyDescent="0.3">
      <c r="A20" s="18" t="s">
        <v>5</v>
      </c>
      <c r="B20" s="18" t="s">
        <v>6</v>
      </c>
      <c r="C20" s="18" t="s">
        <v>7</v>
      </c>
      <c r="D20" s="18" t="s">
        <v>8</v>
      </c>
      <c r="E20" s="18" t="s">
        <v>9</v>
      </c>
    </row>
    <row r="21" spans="1:5" ht="15" x14ac:dyDescent="0.3">
      <c r="A21" s="18"/>
      <c r="B21" s="19" t="s">
        <v>53</v>
      </c>
      <c r="C21" s="20"/>
      <c r="D21" s="18"/>
      <c r="E21" s="18"/>
    </row>
    <row r="22" spans="1:5" ht="16.5" customHeight="1" x14ac:dyDescent="0.2">
      <c r="A22" s="21" t="s">
        <v>25</v>
      </c>
      <c r="B22" s="28" t="s">
        <v>54</v>
      </c>
      <c r="C22" s="29"/>
      <c r="D22" s="21"/>
      <c r="E22" s="21"/>
    </row>
    <row r="23" spans="1:5" ht="16.5" customHeight="1" x14ac:dyDescent="0.3">
      <c r="A23" s="18">
        <v>1</v>
      </c>
      <c r="B23" s="22" t="s">
        <v>55</v>
      </c>
      <c r="C23" s="18">
        <v>1</v>
      </c>
      <c r="D23" s="18">
        <v>12000</v>
      </c>
      <c r="E23" s="18">
        <f>D23*C23</f>
        <v>12000</v>
      </c>
    </row>
    <row r="24" spans="1:5" ht="15.75" customHeight="1" x14ac:dyDescent="0.3">
      <c r="A24" s="18">
        <v>2</v>
      </c>
      <c r="B24" s="22" t="s">
        <v>75</v>
      </c>
      <c r="C24" s="18">
        <v>1</v>
      </c>
      <c r="D24" s="18">
        <v>11500</v>
      </c>
      <c r="E24" s="18">
        <f t="shared" ref="E24:E29" si="0">D24*C24</f>
        <v>11500</v>
      </c>
    </row>
    <row r="25" spans="1:5" ht="28.5" customHeight="1" x14ac:dyDescent="0.3">
      <c r="A25" s="18">
        <v>3</v>
      </c>
      <c r="B25" s="22" t="s">
        <v>32</v>
      </c>
      <c r="C25" s="18">
        <v>1</v>
      </c>
      <c r="D25" s="18">
        <v>11000</v>
      </c>
      <c r="E25" s="18">
        <f t="shared" si="0"/>
        <v>11000</v>
      </c>
    </row>
    <row r="26" spans="1:5" ht="29.45" customHeight="1" x14ac:dyDescent="0.3">
      <c r="A26" s="18">
        <v>4</v>
      </c>
      <c r="B26" s="22" t="s">
        <v>33</v>
      </c>
      <c r="C26" s="18">
        <v>1</v>
      </c>
      <c r="D26" s="18">
        <v>11000</v>
      </c>
      <c r="E26" s="18">
        <f t="shared" si="0"/>
        <v>11000</v>
      </c>
    </row>
    <row r="27" spans="1:5" ht="16.5" customHeight="1" x14ac:dyDescent="0.3">
      <c r="A27" s="18">
        <v>5</v>
      </c>
      <c r="B27" s="22" t="s">
        <v>56</v>
      </c>
      <c r="C27" s="18">
        <v>1</v>
      </c>
      <c r="D27" s="18">
        <v>11000</v>
      </c>
      <c r="E27" s="18">
        <f t="shared" si="0"/>
        <v>11000</v>
      </c>
    </row>
    <row r="28" spans="1:5" ht="17.45" customHeight="1" x14ac:dyDescent="0.3">
      <c r="A28" s="18">
        <v>6</v>
      </c>
      <c r="B28" s="22" t="s">
        <v>76</v>
      </c>
      <c r="C28" s="18">
        <v>1</v>
      </c>
      <c r="D28" s="18">
        <v>11000</v>
      </c>
      <c r="E28" s="18">
        <f t="shared" si="0"/>
        <v>11000</v>
      </c>
    </row>
    <row r="29" spans="1:5" ht="15" customHeight="1" x14ac:dyDescent="0.3">
      <c r="A29" s="18">
        <v>7</v>
      </c>
      <c r="B29" s="22" t="s">
        <v>34</v>
      </c>
      <c r="C29" s="18">
        <v>2</v>
      </c>
      <c r="D29" s="18">
        <v>10000</v>
      </c>
      <c r="E29" s="18">
        <f t="shared" si="0"/>
        <v>20000</v>
      </c>
    </row>
    <row r="30" spans="1:5" ht="14.25" customHeight="1" x14ac:dyDescent="0.3">
      <c r="A30" s="18"/>
      <c r="B30" s="16" t="s">
        <v>60</v>
      </c>
      <c r="C30" s="23">
        <f>C23+C25+C26+C28+C29+C24+C27</f>
        <v>8</v>
      </c>
      <c r="D30" s="18" t="s">
        <v>14</v>
      </c>
      <c r="E30" s="23">
        <f>E23+E25+E26+E28+E29+E24+E27</f>
        <v>87500</v>
      </c>
    </row>
    <row r="31" spans="1:5" ht="15.75" customHeight="1" x14ac:dyDescent="0.3">
      <c r="A31" s="18"/>
      <c r="B31" s="16" t="s">
        <v>59</v>
      </c>
      <c r="C31" s="23"/>
      <c r="D31" s="18"/>
      <c r="E31" s="23"/>
    </row>
    <row r="32" spans="1:5" ht="27.75" customHeight="1" x14ac:dyDescent="0.3">
      <c r="A32" s="21" t="s">
        <v>27</v>
      </c>
      <c r="B32" s="15" t="s">
        <v>82</v>
      </c>
      <c r="C32" s="18"/>
      <c r="D32" s="18"/>
      <c r="E32" s="18"/>
    </row>
    <row r="33" spans="1:5" ht="20.25" customHeight="1" x14ac:dyDescent="0.3">
      <c r="A33" s="18">
        <v>8</v>
      </c>
      <c r="B33" s="22" t="s">
        <v>35</v>
      </c>
      <c r="C33" s="18">
        <v>1</v>
      </c>
      <c r="D33" s="18">
        <v>6900</v>
      </c>
      <c r="E33" s="18">
        <f>D33*C33</f>
        <v>6900</v>
      </c>
    </row>
    <row r="34" spans="1:5" ht="29.25" hidden="1" customHeight="1" x14ac:dyDescent="0.3">
      <c r="A34" s="18">
        <v>7</v>
      </c>
      <c r="B34" s="22"/>
      <c r="C34" s="18"/>
      <c r="D34" s="18">
        <v>0</v>
      </c>
      <c r="E34" s="18">
        <f>D34*C34</f>
        <v>0</v>
      </c>
    </row>
    <row r="35" spans="1:5" ht="18" customHeight="1" x14ac:dyDescent="0.3">
      <c r="A35" s="18">
        <v>9</v>
      </c>
      <c r="B35" s="22" t="s">
        <v>36</v>
      </c>
      <c r="C35" s="18">
        <v>1</v>
      </c>
      <c r="D35" s="18">
        <v>5100</v>
      </c>
      <c r="E35" s="18">
        <f>D35*C35</f>
        <v>5100</v>
      </c>
    </row>
    <row r="36" spans="1:5" ht="19.5" customHeight="1" x14ac:dyDescent="0.3">
      <c r="A36" s="18">
        <v>10</v>
      </c>
      <c r="B36" s="22" t="s">
        <v>63</v>
      </c>
      <c r="C36" s="18">
        <v>2</v>
      </c>
      <c r="D36" s="18">
        <v>4400</v>
      </c>
      <c r="E36" s="18">
        <f>D36*C36</f>
        <v>8800</v>
      </c>
    </row>
    <row r="37" spans="1:5" ht="18" customHeight="1" x14ac:dyDescent="0.3">
      <c r="A37" s="18"/>
      <c r="B37" s="16" t="s">
        <v>61</v>
      </c>
      <c r="C37" s="23">
        <f>C33+C34+C35+C36</f>
        <v>4</v>
      </c>
      <c r="D37" s="18" t="s">
        <v>14</v>
      </c>
      <c r="E37" s="23">
        <f>E33+E34+E35+E36</f>
        <v>20800</v>
      </c>
    </row>
    <row r="38" spans="1:5" ht="29.25" customHeight="1" x14ac:dyDescent="0.3">
      <c r="A38" s="21" t="s">
        <v>28</v>
      </c>
      <c r="B38" s="15" t="s">
        <v>83</v>
      </c>
      <c r="C38" s="23"/>
      <c r="D38" s="18"/>
      <c r="E38" s="23"/>
    </row>
    <row r="39" spans="1:5" ht="18" customHeight="1" x14ac:dyDescent="0.3">
      <c r="A39" s="18">
        <v>11</v>
      </c>
      <c r="B39" s="22" t="s">
        <v>37</v>
      </c>
      <c r="C39" s="18">
        <v>1</v>
      </c>
      <c r="D39" s="18">
        <v>6900</v>
      </c>
      <c r="E39" s="18">
        <f>D39*C39</f>
        <v>6900</v>
      </c>
    </row>
    <row r="40" spans="1:5" ht="18" customHeight="1" x14ac:dyDescent="0.3">
      <c r="A40" s="18">
        <v>12</v>
      </c>
      <c r="B40" s="22" t="s">
        <v>93</v>
      </c>
      <c r="C40" s="18">
        <v>4</v>
      </c>
      <c r="D40" s="18">
        <v>3911</v>
      </c>
      <c r="E40" s="18">
        <f>D40*C40</f>
        <v>15644</v>
      </c>
    </row>
    <row r="41" spans="1:5" ht="18" customHeight="1" x14ac:dyDescent="0.3">
      <c r="A41" s="18">
        <v>13</v>
      </c>
      <c r="B41" s="22" t="s">
        <v>45</v>
      </c>
      <c r="C41" s="18">
        <v>4</v>
      </c>
      <c r="D41" s="18">
        <v>3937</v>
      </c>
      <c r="E41" s="18">
        <f>D41*C41</f>
        <v>15748</v>
      </c>
    </row>
    <row r="42" spans="1:5" ht="18" customHeight="1" x14ac:dyDescent="0.3">
      <c r="A42" s="18">
        <v>14</v>
      </c>
      <c r="B42" s="22" t="s">
        <v>46</v>
      </c>
      <c r="C42" s="18">
        <v>3</v>
      </c>
      <c r="D42" s="18">
        <v>3911</v>
      </c>
      <c r="E42" s="18">
        <f>D42*C42</f>
        <v>11733</v>
      </c>
    </row>
    <row r="43" spans="1:5" ht="18" customHeight="1" x14ac:dyDescent="0.3">
      <c r="A43" s="18">
        <v>15</v>
      </c>
      <c r="B43" s="22" t="s">
        <v>48</v>
      </c>
      <c r="C43" s="18">
        <v>2</v>
      </c>
      <c r="D43" s="18">
        <v>3911</v>
      </c>
      <c r="E43" s="18">
        <f>D43*C43</f>
        <v>7822</v>
      </c>
    </row>
    <row r="44" spans="1:5" ht="18" customHeight="1" x14ac:dyDescent="0.3">
      <c r="A44" s="18"/>
      <c r="B44" s="16" t="s">
        <v>61</v>
      </c>
      <c r="C44" s="23">
        <f>C39+C40+C41+C42+C43</f>
        <v>14</v>
      </c>
      <c r="D44" s="18" t="s">
        <v>14</v>
      </c>
      <c r="E44" s="23">
        <f>E39+E40+E41+E42+E43</f>
        <v>57847</v>
      </c>
    </row>
    <row r="45" spans="1:5" ht="42" customHeight="1" x14ac:dyDescent="0.3">
      <c r="A45" s="21" t="s">
        <v>49</v>
      </c>
      <c r="B45" s="15" t="s">
        <v>84</v>
      </c>
      <c r="C45" s="18"/>
      <c r="D45" s="18"/>
      <c r="E45" s="18"/>
    </row>
    <row r="46" spans="1:5" ht="16.5" customHeight="1" x14ac:dyDescent="0.3">
      <c r="A46" s="18">
        <v>16</v>
      </c>
      <c r="B46" s="22" t="s">
        <v>37</v>
      </c>
      <c r="C46" s="18">
        <v>1</v>
      </c>
      <c r="D46" s="18">
        <v>6900</v>
      </c>
      <c r="E46" s="18">
        <f>D46*C46</f>
        <v>6900</v>
      </c>
    </row>
    <row r="47" spans="1:5" ht="13.7" customHeight="1" x14ac:dyDescent="0.3">
      <c r="A47" s="18">
        <v>17</v>
      </c>
      <c r="B47" s="22" t="s">
        <v>36</v>
      </c>
      <c r="C47" s="18">
        <v>2</v>
      </c>
      <c r="D47" s="18">
        <v>5100</v>
      </c>
      <c r="E47" s="18">
        <f>D47*C47</f>
        <v>10200</v>
      </c>
    </row>
    <row r="48" spans="1:5" ht="17.45" hidden="1" customHeight="1" x14ac:dyDescent="0.3">
      <c r="A48" s="18">
        <v>15</v>
      </c>
      <c r="B48" s="22" t="s">
        <v>67</v>
      </c>
      <c r="C48" s="18"/>
      <c r="D48" s="18"/>
      <c r="E48" s="18">
        <f>D48*C48</f>
        <v>0</v>
      </c>
    </row>
    <row r="49" spans="1:5" ht="18" customHeight="1" x14ac:dyDescent="0.3">
      <c r="A49" s="18"/>
      <c r="B49" s="16" t="s">
        <v>61</v>
      </c>
      <c r="C49" s="23">
        <f>C46+C47+C48</f>
        <v>3</v>
      </c>
      <c r="D49" s="18" t="s">
        <v>14</v>
      </c>
      <c r="E49" s="23">
        <f>E46+E47+E48</f>
        <v>17100</v>
      </c>
    </row>
    <row r="50" spans="1:5" ht="40.700000000000003" customHeight="1" x14ac:dyDescent="0.3">
      <c r="A50" s="21" t="s">
        <v>50</v>
      </c>
      <c r="B50" s="15" t="s">
        <v>85</v>
      </c>
      <c r="C50" s="18"/>
      <c r="D50" s="18"/>
      <c r="E50" s="18"/>
    </row>
    <row r="51" spans="1:5" ht="15.75" customHeight="1" x14ac:dyDescent="0.3">
      <c r="A51" s="18">
        <v>18</v>
      </c>
      <c r="B51" s="22" t="s">
        <v>37</v>
      </c>
      <c r="C51" s="18">
        <v>1</v>
      </c>
      <c r="D51" s="18">
        <v>6900</v>
      </c>
      <c r="E51" s="18">
        <f>D51*C51</f>
        <v>6900</v>
      </c>
    </row>
    <row r="52" spans="1:5" ht="14.25" customHeight="1" x14ac:dyDescent="0.3">
      <c r="A52" s="18">
        <v>19</v>
      </c>
      <c r="B52" s="22" t="s">
        <v>36</v>
      </c>
      <c r="C52" s="18">
        <v>2</v>
      </c>
      <c r="D52" s="18">
        <v>5100</v>
      </c>
      <c r="E52" s="18">
        <f>D52*C52</f>
        <v>10200</v>
      </c>
    </row>
    <row r="53" spans="1:5" ht="18" hidden="1" customHeight="1" x14ac:dyDescent="0.3">
      <c r="A53" s="18">
        <v>17</v>
      </c>
      <c r="B53" s="22" t="s">
        <v>64</v>
      </c>
      <c r="C53" s="18">
        <v>0</v>
      </c>
      <c r="D53" s="18">
        <v>4400</v>
      </c>
      <c r="E53" s="18">
        <f t="shared" ref="E53" si="1">D53*C53</f>
        <v>0</v>
      </c>
    </row>
    <row r="54" spans="1:5" ht="16.5" customHeight="1" x14ac:dyDescent="0.3">
      <c r="A54" s="21"/>
      <c r="B54" s="16" t="s">
        <v>61</v>
      </c>
      <c r="C54" s="21">
        <f>C51+C52+C53</f>
        <v>3</v>
      </c>
      <c r="D54" s="21" t="s">
        <v>14</v>
      </c>
      <c r="E54" s="18">
        <f>E51+E52</f>
        <v>17100</v>
      </c>
    </row>
    <row r="55" spans="1:5" ht="33" customHeight="1" x14ac:dyDescent="0.2">
      <c r="A55" s="21" t="s">
        <v>51</v>
      </c>
      <c r="B55" s="15" t="s">
        <v>86</v>
      </c>
      <c r="C55" s="21"/>
      <c r="D55" s="21"/>
      <c r="E55" s="21"/>
    </row>
    <row r="56" spans="1:5" ht="15.75" customHeight="1" x14ac:dyDescent="0.3">
      <c r="A56" s="18">
        <v>20</v>
      </c>
      <c r="B56" s="22" t="s">
        <v>37</v>
      </c>
      <c r="C56" s="18">
        <v>1</v>
      </c>
      <c r="D56" s="18">
        <v>6900</v>
      </c>
      <c r="E56" s="18">
        <f>D56*C56</f>
        <v>6900</v>
      </c>
    </row>
    <row r="57" spans="1:5" ht="18" customHeight="1" x14ac:dyDescent="0.3">
      <c r="A57" s="18">
        <v>21</v>
      </c>
      <c r="B57" s="22" t="s">
        <v>39</v>
      </c>
      <c r="C57" s="18">
        <v>1</v>
      </c>
      <c r="D57" s="18">
        <v>5100</v>
      </c>
      <c r="E57" s="18">
        <f>D57*C57</f>
        <v>5100</v>
      </c>
    </row>
    <row r="58" spans="1:5" ht="17.45" customHeight="1" x14ac:dyDescent="0.3">
      <c r="A58" s="18">
        <v>22</v>
      </c>
      <c r="B58" s="22" t="s">
        <v>36</v>
      </c>
      <c r="C58" s="18">
        <v>1</v>
      </c>
      <c r="D58" s="18">
        <v>5100</v>
      </c>
      <c r="E58" s="18">
        <f>D58*C58</f>
        <v>5100</v>
      </c>
    </row>
    <row r="59" spans="1:5" ht="17.45" customHeight="1" x14ac:dyDescent="0.3">
      <c r="A59" s="18"/>
      <c r="B59" s="22" t="s">
        <v>38</v>
      </c>
      <c r="C59" s="18">
        <v>2</v>
      </c>
      <c r="D59" s="18">
        <v>4800</v>
      </c>
      <c r="E59" s="18">
        <f>D59*C59</f>
        <v>9600</v>
      </c>
    </row>
    <row r="60" spans="1:5" ht="18" customHeight="1" x14ac:dyDescent="0.2">
      <c r="A60" s="21"/>
      <c r="B60" s="16" t="s">
        <v>61</v>
      </c>
      <c r="C60" s="21">
        <f>C56+C57+C58+C59</f>
        <v>5</v>
      </c>
      <c r="D60" s="21" t="s">
        <v>14</v>
      </c>
      <c r="E60" s="21">
        <f>E56+E57+E58+E59</f>
        <v>26700</v>
      </c>
    </row>
    <row r="61" spans="1:5" ht="25.5" customHeight="1" x14ac:dyDescent="0.2">
      <c r="A61" s="21" t="s">
        <v>52</v>
      </c>
      <c r="B61" s="15" t="s">
        <v>87</v>
      </c>
      <c r="C61" s="21"/>
      <c r="D61" s="21"/>
      <c r="E61" s="21"/>
    </row>
    <row r="62" spans="1:5" ht="18.75" customHeight="1" x14ac:dyDescent="0.3">
      <c r="A62" s="18">
        <v>23</v>
      </c>
      <c r="B62" s="22" t="s">
        <v>37</v>
      </c>
      <c r="C62" s="18">
        <v>1</v>
      </c>
      <c r="D62" s="18">
        <v>6900</v>
      </c>
      <c r="E62" s="18">
        <f>D62*C62</f>
        <v>6900</v>
      </c>
    </row>
    <row r="63" spans="1:5" ht="18.75" customHeight="1" x14ac:dyDescent="0.3">
      <c r="A63" s="18">
        <v>24</v>
      </c>
      <c r="B63" s="22" t="s">
        <v>65</v>
      </c>
      <c r="C63" s="18">
        <v>1</v>
      </c>
      <c r="D63" s="18">
        <v>5100</v>
      </c>
      <c r="E63" s="18">
        <f>D63*C63</f>
        <v>5100</v>
      </c>
    </row>
    <row r="64" spans="1:5" ht="19.5" customHeight="1" x14ac:dyDescent="0.3">
      <c r="A64" s="18">
        <v>25</v>
      </c>
      <c r="B64" s="22" t="s">
        <v>36</v>
      </c>
      <c r="C64" s="18">
        <v>1</v>
      </c>
      <c r="D64" s="18">
        <v>5100</v>
      </c>
      <c r="E64" s="18">
        <f>D64*C64</f>
        <v>5100</v>
      </c>
    </row>
    <row r="65" spans="1:5" ht="15" customHeight="1" x14ac:dyDescent="0.2">
      <c r="A65" s="21"/>
      <c r="B65" s="16" t="s">
        <v>61</v>
      </c>
      <c r="C65" s="21">
        <f>C62+C64+C63</f>
        <v>3</v>
      </c>
      <c r="D65" s="21" t="s">
        <v>14</v>
      </c>
      <c r="E65" s="21">
        <f>E62+E64+E63</f>
        <v>17100</v>
      </c>
    </row>
    <row r="66" spans="1:5" ht="36.75" hidden="1" customHeight="1" x14ac:dyDescent="0.2">
      <c r="A66" s="21"/>
      <c r="B66" s="15"/>
      <c r="C66" s="21"/>
      <c r="D66" s="21"/>
      <c r="E66" s="21"/>
    </row>
    <row r="67" spans="1:5" ht="20.25" hidden="1" customHeight="1" x14ac:dyDescent="0.3">
      <c r="A67" s="18"/>
      <c r="B67" s="22"/>
      <c r="C67" s="18"/>
      <c r="D67" s="18"/>
      <c r="E67" s="18"/>
    </row>
    <row r="68" spans="1:5" ht="18.75" hidden="1" customHeight="1" x14ac:dyDescent="0.3">
      <c r="A68" s="18"/>
      <c r="B68" s="22"/>
      <c r="C68" s="18"/>
      <c r="D68" s="18"/>
      <c r="E68" s="18"/>
    </row>
    <row r="69" spans="1:5" ht="19.5" hidden="1" customHeight="1" x14ac:dyDescent="0.3">
      <c r="A69" s="18"/>
      <c r="B69" s="22"/>
      <c r="C69" s="18"/>
      <c r="D69" s="18"/>
      <c r="E69" s="18"/>
    </row>
    <row r="70" spans="1:5" ht="17.45" hidden="1" customHeight="1" x14ac:dyDescent="0.2">
      <c r="A70" s="21"/>
      <c r="B70" s="16"/>
      <c r="C70" s="21"/>
      <c r="D70" s="21"/>
      <c r="E70" s="23"/>
    </row>
    <row r="71" spans="1:5" ht="33.75" customHeight="1" x14ac:dyDescent="0.2">
      <c r="A71" s="21" t="s">
        <v>57</v>
      </c>
      <c r="B71" s="15" t="s">
        <v>88</v>
      </c>
      <c r="C71" s="21"/>
      <c r="D71" s="21"/>
      <c r="E71" s="21"/>
    </row>
    <row r="72" spans="1:5" ht="21.75" customHeight="1" x14ac:dyDescent="0.3">
      <c r="A72" s="18">
        <v>26</v>
      </c>
      <c r="B72" s="22" t="s">
        <v>37</v>
      </c>
      <c r="C72" s="18">
        <v>1</v>
      </c>
      <c r="D72" s="18">
        <v>6900</v>
      </c>
      <c r="E72" s="18">
        <f>D72</f>
        <v>6900</v>
      </c>
    </row>
    <row r="73" spans="1:5" ht="21.75" customHeight="1" x14ac:dyDescent="0.3">
      <c r="A73" s="18">
        <v>27</v>
      </c>
      <c r="B73" s="22" t="s">
        <v>69</v>
      </c>
      <c r="C73" s="18">
        <v>1</v>
      </c>
      <c r="D73" s="18">
        <v>5300</v>
      </c>
      <c r="E73" s="18">
        <f>D73</f>
        <v>5300</v>
      </c>
    </row>
    <row r="74" spans="1:5" ht="20.25" customHeight="1" x14ac:dyDescent="0.3">
      <c r="A74" s="18">
        <v>28</v>
      </c>
      <c r="B74" s="22" t="s">
        <v>70</v>
      </c>
      <c r="C74" s="18">
        <v>1</v>
      </c>
      <c r="D74" s="18">
        <v>5300</v>
      </c>
      <c r="E74" s="18">
        <f>D74</f>
        <v>5300</v>
      </c>
    </row>
    <row r="75" spans="1:5" ht="19.5" customHeight="1" x14ac:dyDescent="0.3">
      <c r="A75" s="18">
        <v>29</v>
      </c>
      <c r="B75" s="22" t="s">
        <v>68</v>
      </c>
      <c r="C75" s="18">
        <v>1</v>
      </c>
      <c r="D75" s="18">
        <v>5100</v>
      </c>
      <c r="E75" s="18">
        <f>D75</f>
        <v>5100</v>
      </c>
    </row>
    <row r="76" spans="1:5" ht="18.75" customHeight="1" x14ac:dyDescent="0.2">
      <c r="A76" s="21"/>
      <c r="B76" s="16" t="s">
        <v>61</v>
      </c>
      <c r="C76" s="21">
        <f>C72+C73+C74+C75</f>
        <v>4</v>
      </c>
      <c r="D76" s="21" t="s">
        <v>14</v>
      </c>
      <c r="E76" s="21">
        <f>E72+E73+E74+E75</f>
        <v>22600</v>
      </c>
    </row>
    <row r="77" spans="1:5" ht="28.5" customHeight="1" x14ac:dyDescent="0.2">
      <c r="A77" s="21" t="s">
        <v>58</v>
      </c>
      <c r="B77" s="15" t="s">
        <v>89</v>
      </c>
      <c r="C77" s="21"/>
      <c r="D77" s="21"/>
      <c r="E77" s="21"/>
    </row>
    <row r="78" spans="1:5" ht="18.75" customHeight="1" x14ac:dyDescent="0.3">
      <c r="A78" s="18">
        <v>30</v>
      </c>
      <c r="B78" s="22" t="s">
        <v>37</v>
      </c>
      <c r="C78" s="18">
        <v>1</v>
      </c>
      <c r="D78" s="18">
        <v>6900</v>
      </c>
      <c r="E78" s="18">
        <f>D78</f>
        <v>6900</v>
      </c>
    </row>
    <row r="79" spans="1:5" ht="18.75" hidden="1" customHeight="1" x14ac:dyDescent="0.3">
      <c r="A79" s="18">
        <v>34</v>
      </c>
      <c r="B79" s="22"/>
      <c r="C79" s="18"/>
      <c r="D79" s="18">
        <v>0</v>
      </c>
      <c r="E79" s="18">
        <f>D79*C79</f>
        <v>0</v>
      </c>
    </row>
    <row r="80" spans="1:5" ht="18.75" hidden="1" customHeight="1" x14ac:dyDescent="0.3">
      <c r="A80" s="18">
        <v>33</v>
      </c>
      <c r="B80" s="22"/>
      <c r="C80" s="18">
        <v>0</v>
      </c>
      <c r="D80" s="18">
        <v>4400</v>
      </c>
      <c r="E80" s="18">
        <f>D80*C80</f>
        <v>0</v>
      </c>
    </row>
    <row r="81" spans="1:5" ht="30.75" customHeight="1" x14ac:dyDescent="0.3">
      <c r="A81" s="18">
        <v>31</v>
      </c>
      <c r="B81" s="22" t="s">
        <v>68</v>
      </c>
      <c r="C81" s="18">
        <v>4</v>
      </c>
      <c r="D81" s="18">
        <v>5100</v>
      </c>
      <c r="E81" s="18">
        <f>D81*C81</f>
        <v>20400</v>
      </c>
    </row>
    <row r="82" spans="1:5" ht="21.75" customHeight="1" x14ac:dyDescent="0.3">
      <c r="A82" s="18">
        <v>32</v>
      </c>
      <c r="B82" s="22" t="s">
        <v>38</v>
      </c>
      <c r="C82" s="18">
        <v>1</v>
      </c>
      <c r="D82" s="18">
        <v>4800</v>
      </c>
      <c r="E82" s="18">
        <f>D82*C82</f>
        <v>4800</v>
      </c>
    </row>
    <row r="83" spans="1:5" ht="28.5" hidden="1" customHeight="1" x14ac:dyDescent="0.3">
      <c r="A83" s="18">
        <v>37</v>
      </c>
      <c r="B83" s="22"/>
      <c r="C83" s="18"/>
      <c r="D83" s="18"/>
      <c r="E83" s="18">
        <f>D83*C83</f>
        <v>0</v>
      </c>
    </row>
    <row r="84" spans="1:5" ht="18.75" hidden="1" customHeight="1" x14ac:dyDescent="0.3">
      <c r="A84" s="18">
        <v>38</v>
      </c>
      <c r="B84" s="22"/>
      <c r="C84" s="18"/>
      <c r="D84" s="18"/>
      <c r="E84" s="18">
        <f>C84*D84</f>
        <v>0</v>
      </c>
    </row>
    <row r="85" spans="1:5" ht="18" hidden="1" customHeight="1" x14ac:dyDescent="0.3">
      <c r="A85" s="18">
        <v>39</v>
      </c>
      <c r="B85" s="22"/>
      <c r="C85" s="18"/>
      <c r="D85" s="18"/>
      <c r="E85" s="18">
        <f>C85*D85</f>
        <v>0</v>
      </c>
    </row>
    <row r="86" spans="1:5" ht="18.75" customHeight="1" x14ac:dyDescent="0.3">
      <c r="A86" s="18">
        <v>33</v>
      </c>
      <c r="B86" s="22" t="s">
        <v>40</v>
      </c>
      <c r="C86" s="18">
        <v>1</v>
      </c>
      <c r="D86" s="18">
        <v>4400</v>
      </c>
      <c r="E86" s="18">
        <f>D86*C86</f>
        <v>4400</v>
      </c>
    </row>
    <row r="87" spans="1:5" ht="19.5" customHeight="1" x14ac:dyDescent="0.3">
      <c r="A87" s="18"/>
      <c r="B87" s="16" t="s">
        <v>61</v>
      </c>
      <c r="C87" s="23">
        <f>C78+C79+C80+C81+C82+C83+C84+C85+C86</f>
        <v>7</v>
      </c>
      <c r="D87" s="21" t="s">
        <v>14</v>
      </c>
      <c r="E87" s="23">
        <f>E78+E79+E80+E81+E82+E83+E84+E85+E86</f>
        <v>36500</v>
      </c>
    </row>
    <row r="88" spans="1:5" ht="36" customHeight="1" x14ac:dyDescent="0.2">
      <c r="A88" s="21" t="s">
        <v>71</v>
      </c>
      <c r="B88" s="15" t="s">
        <v>90</v>
      </c>
      <c r="C88" s="23"/>
      <c r="D88" s="21"/>
      <c r="E88" s="23"/>
    </row>
    <row r="89" spans="1:5" ht="19.5" customHeight="1" x14ac:dyDescent="0.3">
      <c r="A89" s="18">
        <v>34</v>
      </c>
      <c r="B89" s="22" t="s">
        <v>63</v>
      </c>
      <c r="C89" s="18">
        <v>1</v>
      </c>
      <c r="D89" s="18">
        <v>4400</v>
      </c>
      <c r="E89" s="18">
        <f>D89*C89</f>
        <v>4400</v>
      </c>
    </row>
    <row r="90" spans="1:5" ht="19.5" customHeight="1" x14ac:dyDescent="0.3">
      <c r="A90" s="18">
        <v>35</v>
      </c>
      <c r="B90" s="22" t="s">
        <v>77</v>
      </c>
      <c r="C90" s="18">
        <v>2</v>
      </c>
      <c r="D90" s="18">
        <v>4300</v>
      </c>
      <c r="E90" s="18">
        <f>D90*C90</f>
        <v>8600</v>
      </c>
    </row>
    <row r="91" spans="1:5" ht="19.5" customHeight="1" x14ac:dyDescent="0.3">
      <c r="A91" s="18">
        <v>36</v>
      </c>
      <c r="B91" s="22" t="s">
        <v>78</v>
      </c>
      <c r="C91" s="18">
        <v>3</v>
      </c>
      <c r="D91" s="18">
        <v>4300</v>
      </c>
      <c r="E91" s="18">
        <f>D91*C91</f>
        <v>12900</v>
      </c>
    </row>
    <row r="92" spans="1:5" ht="19.5" customHeight="1" x14ac:dyDescent="0.3">
      <c r="A92" s="18"/>
      <c r="B92" s="16" t="s">
        <v>61</v>
      </c>
      <c r="C92" s="23">
        <f>C89+C90+C91</f>
        <v>6</v>
      </c>
      <c r="D92" s="23" t="s">
        <v>14</v>
      </c>
      <c r="E92" s="23">
        <f>E89+E90+E91</f>
        <v>25900</v>
      </c>
    </row>
    <row r="93" spans="1:5" ht="19.5" hidden="1" customHeight="1" x14ac:dyDescent="0.3">
      <c r="A93" s="18"/>
      <c r="B93" s="22"/>
      <c r="C93" s="18"/>
      <c r="D93" s="18"/>
      <c r="E93" s="18">
        <f>D93*C93</f>
        <v>0</v>
      </c>
    </row>
    <row r="94" spans="1:5" ht="30.2" customHeight="1" x14ac:dyDescent="0.3">
      <c r="A94" s="21" t="s">
        <v>72</v>
      </c>
      <c r="B94" s="15" t="s">
        <v>80</v>
      </c>
      <c r="C94" s="21"/>
      <c r="D94" s="21"/>
      <c r="E94" s="18"/>
    </row>
    <row r="95" spans="1:5" ht="19.5" customHeight="1" x14ac:dyDescent="0.3">
      <c r="A95" s="27">
        <v>37</v>
      </c>
      <c r="B95" s="22" t="s">
        <v>64</v>
      </c>
      <c r="C95" s="18">
        <v>1</v>
      </c>
      <c r="D95" s="18">
        <v>4400</v>
      </c>
      <c r="E95" s="18">
        <f>C95*D95</f>
        <v>4400</v>
      </c>
    </row>
    <row r="96" spans="1:5" ht="19.5" customHeight="1" x14ac:dyDescent="0.3">
      <c r="A96" s="18">
        <v>38</v>
      </c>
      <c r="B96" s="22" t="s">
        <v>81</v>
      </c>
      <c r="C96" s="18">
        <v>1</v>
      </c>
      <c r="D96" s="18">
        <v>4400</v>
      </c>
      <c r="E96" s="18">
        <f>C96*D96</f>
        <v>4400</v>
      </c>
    </row>
    <row r="97" spans="1:6" ht="19.5" hidden="1" customHeight="1" x14ac:dyDescent="0.3">
      <c r="A97" s="18">
        <v>43</v>
      </c>
      <c r="B97" s="22" t="s">
        <v>47</v>
      </c>
      <c r="C97" s="18">
        <v>0</v>
      </c>
      <c r="D97" s="18">
        <v>2572</v>
      </c>
      <c r="E97" s="18">
        <f>C97*D97</f>
        <v>0</v>
      </c>
    </row>
    <row r="98" spans="1:6" ht="19.5" customHeight="1" x14ac:dyDescent="0.3">
      <c r="A98" s="18">
        <v>39</v>
      </c>
      <c r="B98" s="22" t="s">
        <v>74</v>
      </c>
      <c r="C98" s="18">
        <v>4</v>
      </c>
      <c r="D98" s="18">
        <v>3911</v>
      </c>
      <c r="E98" s="18">
        <f>C98*D98</f>
        <v>15644</v>
      </c>
    </row>
    <row r="99" spans="1:6" ht="19.5" hidden="1" customHeight="1" x14ac:dyDescent="0.3">
      <c r="A99" s="18">
        <v>43</v>
      </c>
      <c r="B99" s="22" t="s">
        <v>74</v>
      </c>
      <c r="C99" s="18">
        <v>0</v>
      </c>
      <c r="D99" s="18">
        <v>0</v>
      </c>
      <c r="E99" s="18">
        <f>C99*D99</f>
        <v>0</v>
      </c>
    </row>
    <row r="100" spans="1:6" ht="19.5" customHeight="1" x14ac:dyDescent="0.3">
      <c r="A100" s="18"/>
      <c r="B100" s="16" t="s">
        <v>62</v>
      </c>
      <c r="C100" s="21">
        <f>C95+C96+C97+C98+C99</f>
        <v>6</v>
      </c>
      <c r="D100" s="21" t="s">
        <v>14</v>
      </c>
      <c r="E100" s="21">
        <f>E95+E96+E97+E98+E99</f>
        <v>24444</v>
      </c>
    </row>
    <row r="101" spans="1:6" ht="27" customHeight="1" x14ac:dyDescent="0.25">
      <c r="A101" s="17"/>
      <c r="B101" s="25" t="s">
        <v>44</v>
      </c>
      <c r="C101" s="26">
        <f>C30+C37+C44+C49+C54+C60+C65+C70+C76+C87+C100+C92</f>
        <v>63</v>
      </c>
      <c r="D101" s="21" t="s">
        <v>14</v>
      </c>
      <c r="E101" s="26">
        <f>E30+E37+E44+E49+E54+E60+E65+E70+E76+E87+E100+E92</f>
        <v>353591</v>
      </c>
      <c r="F101" s="14"/>
    </row>
    <row r="102" spans="1:6" ht="18.75" hidden="1" customHeight="1" x14ac:dyDescent="0.2">
      <c r="A102" s="11"/>
      <c r="B102" s="12"/>
      <c r="C102" s="13"/>
      <c r="D102" s="13"/>
      <c r="E102" s="13"/>
    </row>
    <row r="103" spans="1:6" ht="18.75" customHeight="1" x14ac:dyDescent="0.3">
      <c r="A103" s="31" t="s">
        <v>41</v>
      </c>
      <c r="B103" s="31"/>
      <c r="C103" s="6" t="s">
        <v>19</v>
      </c>
      <c r="D103" s="32" t="s">
        <v>42</v>
      </c>
      <c r="E103" s="32"/>
    </row>
    <row r="104" spans="1:6" ht="16.149999999999999" customHeight="1" x14ac:dyDescent="0.3">
      <c r="A104" s="6"/>
      <c r="B104" s="2"/>
      <c r="C104" s="9" t="s">
        <v>17</v>
      </c>
      <c r="D104" s="33" t="s">
        <v>16</v>
      </c>
      <c r="E104" s="33"/>
    </row>
    <row r="105" spans="1:6" ht="20.25" customHeight="1" x14ac:dyDescent="0.3">
      <c r="A105" s="31" t="s">
        <v>73</v>
      </c>
      <c r="B105" s="31"/>
      <c r="C105" s="6" t="s">
        <v>19</v>
      </c>
      <c r="D105" s="32" t="s">
        <v>79</v>
      </c>
      <c r="E105" s="32"/>
    </row>
    <row r="106" spans="1:6" ht="16.5" customHeight="1" x14ac:dyDescent="0.3">
      <c r="A106" s="31" t="s">
        <v>26</v>
      </c>
      <c r="B106" s="31"/>
      <c r="C106" s="10" t="s">
        <v>15</v>
      </c>
      <c r="D106" s="33" t="s">
        <v>18</v>
      </c>
      <c r="E106" s="33"/>
    </row>
    <row r="107" spans="1:6" ht="17.45" hidden="1" customHeight="1" x14ac:dyDescent="0.3">
      <c r="A107" s="6"/>
      <c r="B107" s="2"/>
    </row>
    <row r="108" spans="1:6" ht="0.75" customHeight="1" x14ac:dyDescent="0.3">
      <c r="A108" s="4"/>
      <c r="B108" s="7"/>
      <c r="C108" s="2"/>
      <c r="D108" s="2"/>
      <c r="E108" s="2"/>
    </row>
    <row r="109" spans="1:6" ht="15" customHeight="1" x14ac:dyDescent="0.3">
      <c r="A109" s="30" t="s">
        <v>10</v>
      </c>
      <c r="B109" s="30"/>
      <c r="C109" s="2"/>
      <c r="D109" s="2"/>
      <c r="E109" s="2"/>
    </row>
  </sheetData>
  <mergeCells count="31">
    <mergeCell ref="C1:E1"/>
    <mergeCell ref="C2:E2"/>
    <mergeCell ref="C3:E3"/>
    <mergeCell ref="C4:E4"/>
    <mergeCell ref="C5:E5"/>
    <mergeCell ref="C6:E6"/>
    <mergeCell ref="A7:B7"/>
    <mergeCell ref="C7:E7"/>
    <mergeCell ref="C8:E8"/>
    <mergeCell ref="A9:B9"/>
    <mergeCell ref="C10:D10"/>
    <mergeCell ref="C11:D11"/>
    <mergeCell ref="A13:E13"/>
    <mergeCell ref="A14:E14"/>
    <mergeCell ref="A15:E15"/>
    <mergeCell ref="A16:E16"/>
    <mergeCell ref="A17:E17"/>
    <mergeCell ref="A18:A19"/>
    <mergeCell ref="B18:B19"/>
    <mergeCell ref="C18:C19"/>
    <mergeCell ref="D18:D19"/>
    <mergeCell ref="E18:E19"/>
    <mergeCell ref="B22:C22"/>
    <mergeCell ref="A109:B109"/>
    <mergeCell ref="A103:B103"/>
    <mergeCell ref="D103:E103"/>
    <mergeCell ref="D104:E104"/>
    <mergeCell ref="A105:B105"/>
    <mergeCell ref="D105:E105"/>
    <mergeCell ref="A106:B106"/>
    <mergeCell ref="D106:E106"/>
  </mergeCells>
  <pageMargins left="0.46" right="0.19685039370078741" top="0.27" bottom="0.19685039370078741" header="0.17" footer="0.51181102362204722"/>
  <pageSetup paperSize="9" scale="84" orientation="portrait" verticalDpi="300" r:id="rId1"/>
  <headerFooter alignWithMargins="0"/>
  <rowBreaks count="1" manualBreakCount="1">
    <brk id="52" max="4" man="1"/>
  </rowBreaks>
  <colBreaks count="1" manualBreakCount="1">
    <brk id="6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апарат виконкома</vt:lpstr>
      <vt:lpstr>Лист1</vt:lpstr>
      <vt:lpstr>'апарат виконкома'!Область_друку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04Gorunova</dc:creator>
  <cp:lastModifiedBy>ОРГ3 ШироківськаТГ</cp:lastModifiedBy>
  <cp:lastPrinted>2025-01-22T09:30:39Z</cp:lastPrinted>
  <dcterms:created xsi:type="dcterms:W3CDTF">2010-07-07T16:03:23Z</dcterms:created>
  <dcterms:modified xsi:type="dcterms:W3CDTF">2025-03-25T08:18:53Z</dcterms:modified>
</cp:coreProperties>
</file>