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20" windowHeight="11020"/>
  </bookViews>
  <sheets>
    <sheet name="Лист1" sheetId="1" r:id="rId1"/>
  </sheets>
  <definedNames>
    <definedName name="_xlnm.Print_Titles" localSheetId="0">Лист1!$A:$C</definedName>
    <definedName name="_xlnm.Print_Area" localSheetId="0">Лист1!$A$1:$H$99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0" i="1"/>
  <c r="H81"/>
  <c r="H82"/>
  <c r="H83"/>
  <c r="H84"/>
  <c r="H85"/>
  <c r="H86"/>
  <c r="H87"/>
  <c r="H88"/>
  <c r="H89"/>
  <c r="H90"/>
  <c r="H91"/>
  <c r="H93"/>
  <c r="H94"/>
  <c r="H95"/>
  <c r="H79"/>
  <c r="G94"/>
  <c r="G95"/>
  <c r="G78"/>
  <c r="G79"/>
  <c r="G80"/>
  <c r="G81"/>
  <c r="G82"/>
  <c r="G83"/>
  <c r="G84"/>
  <c r="G85"/>
  <c r="G86"/>
  <c r="G87"/>
  <c r="G88"/>
  <c r="G89"/>
  <c r="G90"/>
  <c r="G91"/>
  <c r="G92"/>
  <c r="G93"/>
  <c r="E71"/>
  <c r="F71"/>
  <c r="G71" s="1"/>
  <c r="D71"/>
  <c r="E65"/>
  <c r="F65"/>
  <c r="H65" s="1"/>
  <c r="D65"/>
  <c r="F29"/>
  <c r="E29"/>
  <c r="F96"/>
  <c r="G96" s="1"/>
  <c r="E96"/>
  <c r="D96"/>
  <c r="H77"/>
  <c r="G77"/>
  <c r="H76"/>
  <c r="G76"/>
  <c r="H75"/>
  <c r="G75"/>
  <c r="H74"/>
  <c r="G74"/>
  <c r="H73"/>
  <c r="G73"/>
  <c r="H72"/>
  <c r="G72"/>
  <c r="H71"/>
  <c r="H70"/>
  <c r="G70"/>
  <c r="H69"/>
  <c r="G69"/>
  <c r="H68"/>
  <c r="G68"/>
  <c r="H67"/>
  <c r="G67"/>
  <c r="H66"/>
  <c r="G66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</calcChain>
</file>

<file path=xl/sharedStrings.xml><?xml version="1.0" encoding="utf-8"?>
<sst xmlns="http://schemas.openxmlformats.org/spreadsheetml/2006/main" count="107" uniqueCount="100">
  <si>
    <t>грн.</t>
  </si>
  <si>
    <t>ККД</t>
  </si>
  <si>
    <t>Доходи</t>
  </si>
  <si>
    <t>04551000000 - Бюджет отг смт Широке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</si>
  <si>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</si>
  <si>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</si>
  <si>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</si>
  <si>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</si>
  <si>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</si>
  <si>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</si>
  <si>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</si>
  <si>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</si>
  <si>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</si>
  <si>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</si>
  <si>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</si>
  <si>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</si>
  <si>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</si>
  <si>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</si>
  <si>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</si>
  <si>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</si>
  <si>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</si>
  <si>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</si>
  <si>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</si>
  <si>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</si>
  <si>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</si>
  <si>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</si>
  <si>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</si>
  <si>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</si>
  <si>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</si>
  <si>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</si>
  <si>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</si>
  <si>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</si>
  <si>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</si>
  <si>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</si>
  <si>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</si>
  <si>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</si>
  <si>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</si>
  <si>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</si>
  <si>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</si>
  <si>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</si>
  <si>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</si>
  <si>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</si>
  <si>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</si>
  <si>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</si>
  <si>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</si>
  <si>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</si>
  <si>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</si>
  <si>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</si>
  <si>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</si>
  <si>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</si>
  <si>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</si>
  <si>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</si>
  <si>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</si>
  <si>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</si>
  <si>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</si>
  <si>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</si>
  <si>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</si>
  <si>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</si>
  <si>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</si>
  <si>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</si>
  <si>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</si>
  <si>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</si>
  <si>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</si>
  <si>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</si>
  <si>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</si>
  <si>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</si>
  <si>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</si>
  <si>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</si>
  <si>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</si>
  <si>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</si>
  <si>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</si>
  <si>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</si>
  <si>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</si>
  <si>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</si>
  <si>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</si>
  <si>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</si>
  <si>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</si>
  <si>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</si>
  <si>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</si>
  <si>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</si>
  <si>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</si>
  <si>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</si>
  <si>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</si>
  <si>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</si>
  <si>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</si>
  <si>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ЗАГАЛЬНИЙ ФОНД</t>
  </si>
  <si>
    <t xml:space="preserve">Всього по загальному фонду </t>
  </si>
  <si>
    <t>СПЕЦІАЛЬНИЙ ФОНД</t>
  </si>
  <si>
    <t xml:space="preserve">Всього по спеціальному фонду </t>
  </si>
  <si>
    <t xml:space="preserve"> </t>
  </si>
  <si>
    <t>бюджету Широківської селищної територіальної громади</t>
  </si>
  <si>
    <t>Звіт про виконання дохідної частини</t>
  </si>
  <si>
    <t>РАЗОМ доходів загального та спеціального фондів</t>
  </si>
  <si>
    <t>Додаток 1</t>
  </si>
  <si>
    <t>до рішення Широківської селищної ради</t>
  </si>
  <si>
    <t>х</t>
  </si>
  <si>
    <t>за 1 півріччя 2021 року</t>
  </si>
  <si>
    <t>Секретар селищної ради</t>
  </si>
  <si>
    <t>Алла Краснова</t>
  </si>
  <si>
    <t>від 12.08.2021р. №411-7/VIII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</si>
</sst>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0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/>
    <xf numFmtId="0" fontId="0" fillId="0" borderId="0" xfId="0" applyFont="1" applyAlignment="1">
      <alignment horizontal="left"/>
    </xf>
    <xf numFmtId="2" fontId="7" fillId="0" borderId="1" xfId="0" applyNumberFormat="1" applyFont="1" applyBorder="1"/>
    <xf numFmtId="164" fontId="5" fillId="0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/>
    <xf numFmtId="164" fontId="6" fillId="0" borderId="1" xfId="0" applyNumberFormat="1" applyFont="1" applyFill="1" applyBorder="1"/>
    <xf numFmtId="164" fontId="5" fillId="2" borderId="1" xfId="0" applyNumberFormat="1" applyFont="1" applyFill="1" applyBorder="1"/>
    <xf numFmtId="164" fontId="6" fillId="2" borderId="1" xfId="0" applyNumberFormat="1" applyFont="1" applyFill="1" applyBorder="1"/>
    <xf numFmtId="0" fontId="5" fillId="2" borderId="1" xfId="0" applyFont="1" applyFill="1" applyBorder="1"/>
    <xf numFmtId="0" fontId="6" fillId="0" borderId="1" xfId="0" applyFont="1" applyBorder="1" applyAlignme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4" borderId="0" xfId="0" applyFill="1" applyBorder="1"/>
    <xf numFmtId="0" fontId="5" fillId="0" borderId="0" xfId="0" applyFont="1" applyFill="1" applyBorder="1" applyAlignment="1">
      <alignment horizontal="center" vertical="center"/>
    </xf>
    <xf numFmtId="164" fontId="0" fillId="4" borderId="0" xfId="0" applyNumberFormat="1" applyFill="1" applyBorder="1"/>
    <xf numFmtId="2" fontId="0" fillId="0" borderId="0" xfId="0" applyNumberFormat="1" applyBorder="1"/>
    <xf numFmtId="165" fontId="0" fillId="0" borderId="0" xfId="0" applyNumberFormat="1" applyBorder="1"/>
    <xf numFmtId="164" fontId="1" fillId="3" borderId="0" xfId="0" applyNumberFormat="1" applyFont="1" applyFill="1" applyBorder="1"/>
    <xf numFmtId="164" fontId="1" fillId="5" borderId="0" xfId="0" applyNumberFormat="1" applyFont="1" applyFill="1" applyBorder="1"/>
    <xf numFmtId="0" fontId="6" fillId="0" borderId="1" xfId="0" applyFont="1" applyBorder="1" applyAlignment="1">
      <alignment wrapText="1"/>
    </xf>
    <xf numFmtId="0" fontId="5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9" fillId="0" borderId="0" xfId="1" applyAlignment="1">
      <alignment wrapText="1"/>
    </xf>
    <xf numFmtId="0" fontId="9" fillId="0" borderId="0" xfId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6" fillId="0" borderId="1" xfId="0" applyFont="1" applyBorder="1" applyAlignme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</cellXfs>
  <cellStyles count="2">
    <cellStyle name="Звичайний 2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9"/>
  <sheetViews>
    <sheetView tabSelected="1" view="pageBreakPreview" zoomScaleSheetLayoutView="100" workbookViewId="0">
      <selection activeCell="D18" sqref="D18"/>
    </sheetView>
  </sheetViews>
  <sheetFormatPr defaultRowHeight="13"/>
  <cols>
    <col min="1" max="1" width="9.765625E-2" customWidth="1"/>
    <col min="2" max="2" width="11.296875" customWidth="1"/>
    <col min="3" max="3" width="49.69921875" customWidth="1"/>
    <col min="4" max="4" width="16.69921875" customWidth="1"/>
    <col min="5" max="5" width="15.8984375" customWidth="1"/>
    <col min="6" max="6" width="13.8984375" customWidth="1"/>
    <col min="7" max="7" width="13.296875" customWidth="1"/>
    <col min="8" max="8" width="8.296875" customWidth="1"/>
    <col min="9" max="9" width="12.09765625" customWidth="1"/>
    <col min="10" max="10" width="12" customWidth="1"/>
    <col min="11" max="11" width="11.09765625" bestFit="1" customWidth="1"/>
  </cols>
  <sheetData>
    <row r="1" spans="1:13">
      <c r="A1" s="3" t="s">
        <v>89</v>
      </c>
      <c r="F1" s="3" t="s">
        <v>93</v>
      </c>
    </row>
    <row r="2" spans="1:13" s="3" customFormat="1">
      <c r="F2" s="12" t="s">
        <v>94</v>
      </c>
      <c r="I2" s="23"/>
      <c r="J2" s="23"/>
      <c r="K2" s="23"/>
      <c r="L2" s="23"/>
      <c r="M2" s="23"/>
    </row>
    <row r="3" spans="1:13">
      <c r="A3" s="1"/>
      <c r="B3" s="1"/>
      <c r="C3" s="1"/>
      <c r="D3" s="1"/>
      <c r="E3" s="1"/>
      <c r="F3" s="3" t="s">
        <v>99</v>
      </c>
      <c r="G3" s="1"/>
      <c r="H3" s="1"/>
      <c r="I3" s="24"/>
      <c r="J3" s="24"/>
      <c r="K3" s="24"/>
      <c r="L3" s="23"/>
      <c r="M3" s="23"/>
    </row>
    <row r="4" spans="1:13" ht="23.5">
      <c r="A4" s="5" t="s">
        <v>89</v>
      </c>
      <c r="B4" s="4"/>
      <c r="C4" s="37" t="s">
        <v>91</v>
      </c>
      <c r="D4" s="37"/>
      <c r="E4" s="37"/>
      <c r="F4" s="37"/>
      <c r="G4" s="37"/>
      <c r="H4" s="37"/>
      <c r="I4" s="24"/>
      <c r="J4" s="24"/>
      <c r="K4" s="24"/>
      <c r="L4" s="23"/>
      <c r="M4" s="23"/>
    </row>
    <row r="5" spans="1:13" ht="18.5">
      <c r="A5" s="1"/>
      <c r="B5" s="1"/>
      <c r="C5" s="37" t="s">
        <v>90</v>
      </c>
      <c r="D5" s="38"/>
      <c r="E5" s="38"/>
      <c r="F5" s="38"/>
      <c r="G5" s="38"/>
      <c r="H5" s="38"/>
      <c r="I5" s="24"/>
      <c r="J5" s="24"/>
      <c r="K5" s="24"/>
      <c r="L5" s="23"/>
      <c r="M5" s="23"/>
    </row>
    <row r="6" spans="1:13" ht="18.5">
      <c r="A6" s="6"/>
      <c r="B6" s="4"/>
      <c r="C6" s="37" t="s">
        <v>96</v>
      </c>
      <c r="D6" s="37"/>
      <c r="E6" s="37"/>
      <c r="F6" s="37"/>
      <c r="G6" s="37"/>
      <c r="H6" s="6"/>
      <c r="I6" s="24"/>
      <c r="J6" s="24"/>
      <c r="K6" s="24"/>
      <c r="L6" s="23"/>
      <c r="M6" s="23"/>
    </row>
    <row r="7" spans="1:13">
      <c r="H7" t="s">
        <v>0</v>
      </c>
      <c r="I7" s="23"/>
      <c r="J7" s="23"/>
      <c r="K7" s="23"/>
      <c r="L7" s="23"/>
      <c r="M7" s="23"/>
    </row>
    <row r="8" spans="1:13" ht="14.5">
      <c r="A8" s="41"/>
      <c r="B8" s="42" t="s">
        <v>1</v>
      </c>
      <c r="C8" s="42" t="s">
        <v>2</v>
      </c>
      <c r="D8" s="44" t="s">
        <v>3</v>
      </c>
      <c r="E8" s="42"/>
      <c r="F8" s="42"/>
      <c r="G8" s="42"/>
      <c r="H8" s="42"/>
      <c r="I8" s="23"/>
      <c r="J8" s="23"/>
      <c r="K8" s="23"/>
      <c r="L8" s="23"/>
      <c r="M8" s="23"/>
    </row>
    <row r="9" spans="1:13" ht="28.5" customHeight="1">
      <c r="A9" s="41"/>
      <c r="B9" s="43"/>
      <c r="C9" s="43"/>
      <c r="D9" s="8" t="s">
        <v>4</v>
      </c>
      <c r="E9" s="8" t="s">
        <v>5</v>
      </c>
      <c r="F9" s="9" t="s">
        <v>6</v>
      </c>
      <c r="G9" s="9" t="s">
        <v>7</v>
      </c>
      <c r="H9" s="9" t="s">
        <v>8</v>
      </c>
      <c r="I9" s="25"/>
      <c r="J9" s="26"/>
      <c r="K9" s="26"/>
      <c r="L9" s="23"/>
      <c r="M9" s="23"/>
    </row>
    <row r="10" spans="1:13" s="2" customFormat="1" ht="21" customHeight="1">
      <c r="A10" s="20"/>
      <c r="B10" s="22"/>
      <c r="C10" s="21" t="s">
        <v>85</v>
      </c>
      <c r="D10" s="8"/>
      <c r="E10" s="8"/>
      <c r="F10" s="9"/>
      <c r="G10" s="9"/>
      <c r="H10" s="9"/>
      <c r="I10" s="25"/>
      <c r="J10" s="23"/>
      <c r="K10" s="23"/>
      <c r="L10" s="23"/>
      <c r="M10" s="23"/>
    </row>
    <row r="11" spans="1:13" ht="14.5">
      <c r="A11" s="10"/>
      <c r="B11" s="10">
        <v>10000000</v>
      </c>
      <c r="C11" s="32" t="s">
        <v>9</v>
      </c>
      <c r="D11" s="11">
        <v>60869000</v>
      </c>
      <c r="E11" s="11">
        <v>26799896</v>
      </c>
      <c r="F11" s="11">
        <v>27104017.399999999</v>
      </c>
      <c r="G11" s="11">
        <f t="shared" ref="G11:G42" si="0">F11-E11</f>
        <v>304121.39999999851</v>
      </c>
      <c r="H11" s="11">
        <f t="shared" ref="H11:H42" si="1">IF(E11=0,0,F11/E11*100)</f>
        <v>101.13478574692975</v>
      </c>
      <c r="I11" s="27"/>
      <c r="J11" s="28"/>
      <c r="K11" s="29"/>
      <c r="L11" s="23"/>
      <c r="M11" s="23"/>
    </row>
    <row r="12" spans="1:13" ht="30" customHeight="1">
      <c r="A12" s="10"/>
      <c r="B12" s="10">
        <v>11000000</v>
      </c>
      <c r="C12" s="32" t="s">
        <v>10</v>
      </c>
      <c r="D12" s="11">
        <v>44494200</v>
      </c>
      <c r="E12" s="11">
        <v>19980700</v>
      </c>
      <c r="F12" s="11">
        <v>20451856.370000001</v>
      </c>
      <c r="G12" s="11">
        <f t="shared" si="0"/>
        <v>471156.37000000104</v>
      </c>
      <c r="H12" s="11">
        <f t="shared" si="1"/>
        <v>102.35805737536722</v>
      </c>
      <c r="I12" s="27"/>
      <c r="J12" s="28"/>
      <c r="K12" s="29"/>
      <c r="L12" s="23"/>
      <c r="M12" s="23"/>
    </row>
    <row r="13" spans="1:13" ht="14.5">
      <c r="A13" s="10"/>
      <c r="B13" s="10">
        <v>11010000</v>
      </c>
      <c r="C13" s="32" t="s">
        <v>11</v>
      </c>
      <c r="D13" s="11">
        <v>44491000</v>
      </c>
      <c r="E13" s="11">
        <v>19977500</v>
      </c>
      <c r="F13" s="11">
        <v>20390855.370000001</v>
      </c>
      <c r="G13" s="11">
        <f t="shared" si="0"/>
        <v>413355.37000000104</v>
      </c>
      <c r="H13" s="11">
        <f t="shared" si="1"/>
        <v>102.06910459266676</v>
      </c>
      <c r="I13" s="27"/>
      <c r="J13" s="28"/>
      <c r="K13" s="29"/>
      <c r="L13" s="23"/>
      <c r="M13" s="23"/>
    </row>
    <row r="14" spans="1:13" ht="51" customHeight="1">
      <c r="A14" s="10"/>
      <c r="B14" s="10">
        <v>11010100</v>
      </c>
      <c r="C14" s="32" t="s">
        <v>12</v>
      </c>
      <c r="D14" s="11">
        <v>36124900</v>
      </c>
      <c r="E14" s="11">
        <v>18200000</v>
      </c>
      <c r="F14" s="11">
        <v>18687543.23</v>
      </c>
      <c r="G14" s="11">
        <f t="shared" si="0"/>
        <v>487543.23000000045</v>
      </c>
      <c r="H14" s="11">
        <f t="shared" si="1"/>
        <v>102.67880895604395</v>
      </c>
      <c r="I14" s="27"/>
      <c r="J14" s="28"/>
      <c r="K14" s="29"/>
      <c r="L14" s="23"/>
      <c r="M14" s="23"/>
    </row>
    <row r="15" spans="1:13" ht="78" customHeight="1">
      <c r="A15" s="10"/>
      <c r="B15" s="10">
        <v>11010200</v>
      </c>
      <c r="C15" s="32" t="s">
        <v>13</v>
      </c>
      <c r="D15" s="11">
        <v>2033600</v>
      </c>
      <c r="E15" s="11">
        <v>520000</v>
      </c>
      <c r="F15" s="11">
        <v>408328.03</v>
      </c>
      <c r="G15" s="11">
        <f t="shared" si="0"/>
        <v>-111671.96999999997</v>
      </c>
      <c r="H15" s="11">
        <f t="shared" si="1"/>
        <v>78.524621153846169</v>
      </c>
      <c r="I15" s="27"/>
      <c r="J15" s="28"/>
      <c r="K15" s="29"/>
      <c r="L15" s="23"/>
      <c r="M15" s="23"/>
    </row>
    <row r="16" spans="1:13" ht="52.5" customHeight="1">
      <c r="A16" s="10"/>
      <c r="B16" s="10">
        <v>11010400</v>
      </c>
      <c r="C16" s="32" t="s">
        <v>14</v>
      </c>
      <c r="D16" s="11">
        <v>6200000</v>
      </c>
      <c r="E16" s="11">
        <v>1125000</v>
      </c>
      <c r="F16" s="11">
        <v>1099667.1299999999</v>
      </c>
      <c r="G16" s="11">
        <f t="shared" si="0"/>
        <v>-25332.870000000112</v>
      </c>
      <c r="H16" s="11">
        <f t="shared" si="1"/>
        <v>97.748189333333329</v>
      </c>
      <c r="I16" s="27"/>
      <c r="J16" s="28"/>
      <c r="K16" s="29"/>
      <c r="L16" s="23"/>
      <c r="M16" s="23"/>
    </row>
    <row r="17" spans="1:13" ht="42.75" customHeight="1">
      <c r="A17" s="10"/>
      <c r="B17" s="10">
        <v>11010500</v>
      </c>
      <c r="C17" s="32" t="s">
        <v>15</v>
      </c>
      <c r="D17" s="11">
        <v>132500</v>
      </c>
      <c r="E17" s="11">
        <v>132500</v>
      </c>
      <c r="F17" s="11">
        <v>195316.98</v>
      </c>
      <c r="G17" s="11">
        <f t="shared" si="0"/>
        <v>62816.98000000001</v>
      </c>
      <c r="H17" s="11">
        <f t="shared" si="1"/>
        <v>147.40904150943396</v>
      </c>
      <c r="I17" s="27"/>
      <c r="J17" s="28"/>
      <c r="K17" s="29"/>
      <c r="L17" s="23"/>
      <c r="M17" s="23"/>
    </row>
    <row r="18" spans="1:13" ht="20.25" customHeight="1">
      <c r="A18" s="10"/>
      <c r="B18" s="10">
        <v>11020000</v>
      </c>
      <c r="C18" s="32" t="s">
        <v>16</v>
      </c>
      <c r="D18" s="11">
        <v>3200</v>
      </c>
      <c r="E18" s="11">
        <v>3200</v>
      </c>
      <c r="F18" s="11">
        <v>61001</v>
      </c>
      <c r="G18" s="11">
        <f t="shared" si="0"/>
        <v>57801</v>
      </c>
      <c r="H18" s="11">
        <f t="shared" si="1"/>
        <v>1906.28125</v>
      </c>
      <c r="I18" s="27"/>
      <c r="J18" s="28"/>
      <c r="K18" s="29"/>
      <c r="L18" s="23"/>
      <c r="M18" s="23"/>
    </row>
    <row r="19" spans="1:13" ht="30" customHeight="1">
      <c r="A19" s="10"/>
      <c r="B19" s="10">
        <v>11020200</v>
      </c>
      <c r="C19" s="32" t="s">
        <v>17</v>
      </c>
      <c r="D19" s="11">
        <v>3200</v>
      </c>
      <c r="E19" s="11">
        <v>3200</v>
      </c>
      <c r="F19" s="11">
        <v>61001</v>
      </c>
      <c r="G19" s="11">
        <f t="shared" si="0"/>
        <v>57801</v>
      </c>
      <c r="H19" s="11">
        <f t="shared" si="1"/>
        <v>1906.28125</v>
      </c>
      <c r="I19" s="27"/>
      <c r="J19" s="28"/>
      <c r="K19" s="29"/>
      <c r="L19" s="23"/>
      <c r="M19" s="23"/>
    </row>
    <row r="20" spans="1:13" ht="27.75" customHeight="1">
      <c r="A20" s="10"/>
      <c r="B20" s="10">
        <v>13000000</v>
      </c>
      <c r="C20" s="32" t="s">
        <v>18</v>
      </c>
      <c r="D20" s="11">
        <v>2800</v>
      </c>
      <c r="E20" s="11">
        <v>976</v>
      </c>
      <c r="F20" s="11">
        <v>976.92</v>
      </c>
      <c r="G20" s="11">
        <f t="shared" si="0"/>
        <v>0.91999999999995907</v>
      </c>
      <c r="H20" s="11">
        <f t="shared" si="1"/>
        <v>100.09426229508196</v>
      </c>
      <c r="I20" s="27"/>
      <c r="J20" s="28"/>
      <c r="K20" s="29"/>
      <c r="L20" s="23"/>
      <c r="M20" s="23"/>
    </row>
    <row r="21" spans="1:13" ht="39" customHeight="1">
      <c r="A21" s="10"/>
      <c r="B21" s="10">
        <v>13010000</v>
      </c>
      <c r="C21" s="32" t="s">
        <v>19</v>
      </c>
      <c r="D21" s="11">
        <v>2800</v>
      </c>
      <c r="E21" s="11">
        <v>976</v>
      </c>
      <c r="F21" s="11">
        <v>976.92</v>
      </c>
      <c r="G21" s="11">
        <f t="shared" si="0"/>
        <v>0.91999999999995907</v>
      </c>
      <c r="H21" s="11">
        <f t="shared" si="1"/>
        <v>100.09426229508196</v>
      </c>
      <c r="I21" s="27"/>
      <c r="J21" s="28"/>
      <c r="K21" s="29"/>
      <c r="L21" s="23"/>
      <c r="M21" s="23"/>
    </row>
    <row r="22" spans="1:13" ht="58.5" customHeight="1">
      <c r="A22" s="10"/>
      <c r="B22" s="10">
        <v>13010200</v>
      </c>
      <c r="C22" s="32" t="s">
        <v>20</v>
      </c>
      <c r="D22" s="11">
        <v>2800</v>
      </c>
      <c r="E22" s="11">
        <v>976</v>
      </c>
      <c r="F22" s="11">
        <v>481.06</v>
      </c>
      <c r="G22" s="11">
        <f t="shared" si="0"/>
        <v>-494.94</v>
      </c>
      <c r="H22" s="11">
        <f t="shared" si="1"/>
        <v>49.28893442622951</v>
      </c>
      <c r="I22" s="27"/>
      <c r="J22" s="28"/>
      <c r="K22" s="29"/>
      <c r="L22" s="23"/>
      <c r="M22" s="23"/>
    </row>
    <row r="23" spans="1:13" ht="14.5">
      <c r="A23" s="10"/>
      <c r="B23" s="10">
        <v>14000000</v>
      </c>
      <c r="C23" s="32" t="s">
        <v>21</v>
      </c>
      <c r="D23" s="11">
        <v>2240000</v>
      </c>
      <c r="E23" s="11">
        <v>1032800</v>
      </c>
      <c r="F23" s="11">
        <v>1027853.13</v>
      </c>
      <c r="G23" s="11">
        <f t="shared" si="0"/>
        <v>-4946.8699999999953</v>
      </c>
      <c r="H23" s="11">
        <f t="shared" si="1"/>
        <v>99.521023431448484</v>
      </c>
      <c r="I23" s="27"/>
      <c r="J23" s="28"/>
      <c r="K23" s="29"/>
      <c r="L23" s="23"/>
      <c r="M23" s="23"/>
    </row>
    <row r="24" spans="1:13" ht="33" customHeight="1">
      <c r="A24" s="10"/>
      <c r="B24" s="10">
        <v>14020000</v>
      </c>
      <c r="C24" s="32" t="s">
        <v>22</v>
      </c>
      <c r="D24" s="11">
        <v>360000</v>
      </c>
      <c r="E24" s="11">
        <v>167800</v>
      </c>
      <c r="F24" s="11">
        <v>173943.22</v>
      </c>
      <c r="G24" s="11">
        <f t="shared" si="0"/>
        <v>6143.2200000000012</v>
      </c>
      <c r="H24" s="11">
        <f t="shared" si="1"/>
        <v>103.6610369487485</v>
      </c>
      <c r="I24" s="27"/>
      <c r="J24" s="28"/>
      <c r="K24" s="29"/>
      <c r="L24" s="23"/>
      <c r="M24" s="23"/>
    </row>
    <row r="25" spans="1:13" ht="14.5">
      <c r="A25" s="10"/>
      <c r="B25" s="10">
        <v>14021900</v>
      </c>
      <c r="C25" s="32" t="s">
        <v>23</v>
      </c>
      <c r="D25" s="11">
        <v>360000</v>
      </c>
      <c r="E25" s="11">
        <v>167800</v>
      </c>
      <c r="F25" s="11">
        <v>173943.22</v>
      </c>
      <c r="G25" s="11">
        <f t="shared" si="0"/>
        <v>6143.2200000000012</v>
      </c>
      <c r="H25" s="11">
        <f t="shared" si="1"/>
        <v>103.6610369487485</v>
      </c>
      <c r="I25" s="27"/>
      <c r="J25" s="28"/>
      <c r="K25" s="29"/>
      <c r="L25" s="23"/>
      <c r="M25" s="23"/>
    </row>
    <row r="26" spans="1:13" ht="34.5" customHeight="1">
      <c r="A26" s="10"/>
      <c r="B26" s="10">
        <v>14030000</v>
      </c>
      <c r="C26" s="32" t="s">
        <v>24</v>
      </c>
      <c r="D26" s="11">
        <v>1400000</v>
      </c>
      <c r="E26" s="11">
        <v>606000</v>
      </c>
      <c r="F26" s="11">
        <v>590744.27</v>
      </c>
      <c r="G26" s="11">
        <f t="shared" si="0"/>
        <v>-15255.729999999981</v>
      </c>
      <c r="H26" s="11">
        <f t="shared" si="1"/>
        <v>97.482552805280534</v>
      </c>
      <c r="I26" s="27"/>
      <c r="J26" s="28"/>
      <c r="K26" s="29"/>
      <c r="L26" s="23"/>
      <c r="M26" s="23"/>
    </row>
    <row r="27" spans="1:13" ht="14.5">
      <c r="A27" s="10"/>
      <c r="B27" s="10">
        <v>14031900</v>
      </c>
      <c r="C27" s="32" t="s">
        <v>23</v>
      </c>
      <c r="D27" s="11">
        <v>1400000</v>
      </c>
      <c r="E27" s="11">
        <v>606000</v>
      </c>
      <c r="F27" s="11">
        <v>590744.27</v>
      </c>
      <c r="G27" s="11">
        <f t="shared" si="0"/>
        <v>-15255.729999999981</v>
      </c>
      <c r="H27" s="11">
        <f t="shared" si="1"/>
        <v>97.482552805280534</v>
      </c>
      <c r="I27" s="27"/>
      <c r="J27" s="28"/>
      <c r="K27" s="29"/>
      <c r="L27" s="23"/>
      <c r="M27" s="23"/>
    </row>
    <row r="28" spans="1:13" ht="43.5" customHeight="1">
      <c r="A28" s="10"/>
      <c r="B28" s="10">
        <v>14040000</v>
      </c>
      <c r="C28" s="32" t="s">
        <v>25</v>
      </c>
      <c r="D28" s="11">
        <v>480000</v>
      </c>
      <c r="E28" s="11">
        <v>259000</v>
      </c>
      <c r="F28" s="11">
        <v>263165.64</v>
      </c>
      <c r="G28" s="11">
        <f t="shared" si="0"/>
        <v>4165.640000000014</v>
      </c>
      <c r="H28" s="11">
        <f t="shared" si="1"/>
        <v>101.60835521235524</v>
      </c>
      <c r="I28" s="27"/>
      <c r="J28" s="28"/>
      <c r="K28" s="29"/>
      <c r="L28" s="23"/>
      <c r="M28" s="23"/>
    </row>
    <row r="29" spans="1:13" ht="45" customHeight="1">
      <c r="A29" s="10"/>
      <c r="B29" s="10">
        <v>18000000</v>
      </c>
      <c r="C29" s="32" t="s">
        <v>26</v>
      </c>
      <c r="D29" s="11">
        <v>14132000</v>
      </c>
      <c r="E29" s="11">
        <f>E30+E41</f>
        <v>5785420</v>
      </c>
      <c r="F29" s="11">
        <f>F30+F41</f>
        <v>5623330.9800000004</v>
      </c>
      <c r="G29" s="11">
        <f t="shared" si="0"/>
        <v>-162089.01999999955</v>
      </c>
      <c r="H29" s="11">
        <f t="shared" si="1"/>
        <v>97.198318877454028</v>
      </c>
      <c r="I29" s="27"/>
      <c r="J29" s="28"/>
      <c r="K29" s="29"/>
      <c r="L29" s="23"/>
      <c r="M29" s="23"/>
    </row>
    <row r="30" spans="1:13" ht="14.5">
      <c r="A30" s="10"/>
      <c r="B30" s="10">
        <v>18010000</v>
      </c>
      <c r="C30" s="32" t="s">
        <v>27</v>
      </c>
      <c r="D30" s="11">
        <v>6612000</v>
      </c>
      <c r="E30" s="11">
        <v>2722520</v>
      </c>
      <c r="F30" s="11">
        <v>2679385.88</v>
      </c>
      <c r="G30" s="11">
        <f t="shared" si="0"/>
        <v>-43134.120000000112</v>
      </c>
      <c r="H30" s="11">
        <f t="shared" si="1"/>
        <v>98.415654614107524</v>
      </c>
      <c r="I30" s="27"/>
      <c r="J30" s="28"/>
      <c r="K30" s="29"/>
      <c r="L30" s="23"/>
      <c r="M30" s="23"/>
    </row>
    <row r="31" spans="1:13" ht="57.75" customHeight="1">
      <c r="A31" s="10"/>
      <c r="B31" s="10">
        <v>18010100</v>
      </c>
      <c r="C31" s="32" t="s">
        <v>28</v>
      </c>
      <c r="D31" s="11">
        <v>12000</v>
      </c>
      <c r="E31" s="11">
        <v>5100</v>
      </c>
      <c r="F31" s="11">
        <v>7161.14</v>
      </c>
      <c r="G31" s="11">
        <f t="shared" si="0"/>
        <v>2061.1400000000003</v>
      </c>
      <c r="H31" s="11">
        <f t="shared" si="1"/>
        <v>140.41450980392159</v>
      </c>
      <c r="I31" s="27"/>
      <c r="J31" s="28"/>
      <c r="K31" s="29"/>
      <c r="L31" s="23"/>
      <c r="M31" s="23"/>
    </row>
    <row r="32" spans="1:13" ht="46.5" customHeight="1">
      <c r="A32" s="10"/>
      <c r="B32" s="10">
        <v>18010200</v>
      </c>
      <c r="C32" s="32" t="s">
        <v>29</v>
      </c>
      <c r="D32" s="11">
        <v>19000</v>
      </c>
      <c r="E32" s="11">
        <v>17420</v>
      </c>
      <c r="F32" s="11">
        <v>19531.330000000002</v>
      </c>
      <c r="G32" s="11">
        <f t="shared" si="0"/>
        <v>2111.3300000000017</v>
      </c>
      <c r="H32" s="11">
        <f t="shared" si="1"/>
        <v>112.12014925373136</v>
      </c>
      <c r="I32" s="27"/>
      <c r="J32" s="28"/>
      <c r="K32" s="29"/>
      <c r="L32" s="23"/>
      <c r="M32" s="23"/>
    </row>
    <row r="33" spans="1:13" ht="49.5" customHeight="1">
      <c r="A33" s="10"/>
      <c r="B33" s="10">
        <v>18010300</v>
      </c>
      <c r="C33" s="32" t="s">
        <v>30</v>
      </c>
      <c r="D33" s="11">
        <v>115000</v>
      </c>
      <c r="E33" s="11">
        <v>39200</v>
      </c>
      <c r="F33" s="11">
        <v>45131.05</v>
      </c>
      <c r="G33" s="11">
        <f t="shared" si="0"/>
        <v>5931.0500000000029</v>
      </c>
      <c r="H33" s="11">
        <f t="shared" si="1"/>
        <v>115.13022959183674</v>
      </c>
      <c r="I33" s="27"/>
      <c r="J33" s="28"/>
      <c r="K33" s="29"/>
      <c r="L33" s="23"/>
      <c r="M33" s="23"/>
    </row>
    <row r="34" spans="1:13" ht="56.25" customHeight="1">
      <c r="A34" s="10"/>
      <c r="B34" s="10">
        <v>18010400</v>
      </c>
      <c r="C34" s="32" t="s">
        <v>31</v>
      </c>
      <c r="D34" s="11">
        <v>360000</v>
      </c>
      <c r="E34" s="11">
        <v>315500</v>
      </c>
      <c r="F34" s="11">
        <v>305297.21000000002</v>
      </c>
      <c r="G34" s="11">
        <f t="shared" si="0"/>
        <v>-10202.789999999979</v>
      </c>
      <c r="H34" s="11">
        <f t="shared" si="1"/>
        <v>96.766152139461184</v>
      </c>
      <c r="I34" s="27"/>
      <c r="J34" s="28"/>
      <c r="K34" s="29"/>
      <c r="L34" s="23"/>
      <c r="M34" s="23"/>
    </row>
    <row r="35" spans="1:13" ht="15.75" customHeight="1">
      <c r="A35" s="10"/>
      <c r="B35" s="10">
        <v>18010500</v>
      </c>
      <c r="C35" s="32" t="s">
        <v>32</v>
      </c>
      <c r="D35" s="11">
        <v>640000</v>
      </c>
      <c r="E35" s="11">
        <v>284300</v>
      </c>
      <c r="F35" s="11">
        <v>270811.90999999997</v>
      </c>
      <c r="G35" s="11">
        <f t="shared" si="0"/>
        <v>-13488.090000000026</v>
      </c>
      <c r="H35" s="11">
        <f t="shared" si="1"/>
        <v>95.255684136475551</v>
      </c>
      <c r="I35" s="27"/>
      <c r="J35" s="28"/>
      <c r="K35" s="29"/>
      <c r="L35" s="23"/>
      <c r="M35" s="23"/>
    </row>
    <row r="36" spans="1:13" ht="17.25" customHeight="1">
      <c r="A36" s="10"/>
      <c r="B36" s="10">
        <v>18010600</v>
      </c>
      <c r="C36" s="32" t="s">
        <v>33</v>
      </c>
      <c r="D36" s="11">
        <v>2700000</v>
      </c>
      <c r="E36" s="11">
        <v>1250000</v>
      </c>
      <c r="F36" s="11">
        <v>1237611.69</v>
      </c>
      <c r="G36" s="11">
        <f t="shared" si="0"/>
        <v>-12388.310000000056</v>
      </c>
      <c r="H36" s="11">
        <f t="shared" si="1"/>
        <v>99.008935199999996</v>
      </c>
      <c r="I36" s="27"/>
      <c r="J36" s="28"/>
      <c r="K36" s="29"/>
      <c r="L36" s="23"/>
      <c r="M36" s="23"/>
    </row>
    <row r="37" spans="1:13" ht="19.5" customHeight="1">
      <c r="A37" s="10"/>
      <c r="B37" s="10">
        <v>18010700</v>
      </c>
      <c r="C37" s="32" t="s">
        <v>34</v>
      </c>
      <c r="D37" s="11">
        <v>1660000</v>
      </c>
      <c r="E37" s="11">
        <v>194000</v>
      </c>
      <c r="F37" s="11">
        <v>186736.74</v>
      </c>
      <c r="G37" s="11">
        <f t="shared" si="0"/>
        <v>-7263.2600000000093</v>
      </c>
      <c r="H37" s="11">
        <f t="shared" si="1"/>
        <v>96.256051546391745</v>
      </c>
      <c r="I37" s="27"/>
      <c r="J37" s="28"/>
      <c r="K37" s="29"/>
      <c r="L37" s="23"/>
      <c r="M37" s="23"/>
    </row>
    <row r="38" spans="1:13" ht="18" customHeight="1">
      <c r="A38" s="10"/>
      <c r="B38" s="10">
        <v>18010900</v>
      </c>
      <c r="C38" s="32" t="s">
        <v>35</v>
      </c>
      <c r="D38" s="11">
        <v>1000000</v>
      </c>
      <c r="E38" s="11">
        <v>611800</v>
      </c>
      <c r="F38" s="11">
        <v>591424.81000000006</v>
      </c>
      <c r="G38" s="11">
        <f t="shared" si="0"/>
        <v>-20375.189999999944</v>
      </c>
      <c r="H38" s="11">
        <f t="shared" si="1"/>
        <v>96.669632232755802</v>
      </c>
      <c r="I38" s="27"/>
      <c r="J38" s="28"/>
      <c r="K38" s="29"/>
      <c r="L38" s="23"/>
      <c r="M38" s="23"/>
    </row>
    <row r="39" spans="1:13" ht="18" customHeight="1">
      <c r="A39" s="10"/>
      <c r="B39" s="10">
        <v>18011000</v>
      </c>
      <c r="C39" s="32" t="s">
        <v>36</v>
      </c>
      <c r="D39" s="11">
        <v>0</v>
      </c>
      <c r="E39" s="11">
        <v>0</v>
      </c>
      <c r="F39" s="11">
        <v>4200</v>
      </c>
      <c r="G39" s="11">
        <f t="shared" si="0"/>
        <v>4200</v>
      </c>
      <c r="H39" s="11">
        <f t="shared" si="1"/>
        <v>0</v>
      </c>
      <c r="I39" s="27"/>
      <c r="J39" s="28"/>
      <c r="K39" s="29"/>
      <c r="L39" s="23"/>
      <c r="M39" s="23"/>
    </row>
    <row r="40" spans="1:13" ht="18" customHeight="1">
      <c r="A40" s="10"/>
      <c r="B40" s="10">
        <v>18011100</v>
      </c>
      <c r="C40" s="32" t="s">
        <v>37</v>
      </c>
      <c r="D40" s="11">
        <v>106000</v>
      </c>
      <c r="E40" s="11">
        <v>5200</v>
      </c>
      <c r="F40" s="11">
        <v>11480</v>
      </c>
      <c r="G40" s="11">
        <f t="shared" si="0"/>
        <v>6280</v>
      </c>
      <c r="H40" s="11">
        <f t="shared" si="1"/>
        <v>220.76923076923077</v>
      </c>
      <c r="I40" s="27"/>
      <c r="J40" s="28"/>
      <c r="K40" s="29"/>
      <c r="L40" s="23"/>
      <c r="M40" s="23"/>
    </row>
    <row r="41" spans="1:13" ht="14.5">
      <c r="A41" s="10"/>
      <c r="B41" s="10">
        <v>18050000</v>
      </c>
      <c r="C41" s="32" t="s">
        <v>38</v>
      </c>
      <c r="D41" s="11">
        <v>7520000</v>
      </c>
      <c r="E41" s="11">
        <v>3062900</v>
      </c>
      <c r="F41" s="11">
        <v>2943945.1</v>
      </c>
      <c r="G41" s="11">
        <f t="shared" si="0"/>
        <v>-118954.89999999991</v>
      </c>
      <c r="H41" s="11">
        <f t="shared" si="1"/>
        <v>96.116265630611522</v>
      </c>
      <c r="I41" s="27"/>
      <c r="J41" s="28"/>
      <c r="K41" s="29"/>
      <c r="L41" s="23"/>
      <c r="M41" s="23"/>
    </row>
    <row r="42" spans="1:13" ht="18.75" customHeight="1">
      <c r="A42" s="10"/>
      <c r="B42" s="10">
        <v>18050300</v>
      </c>
      <c r="C42" s="32" t="s">
        <v>39</v>
      </c>
      <c r="D42" s="11">
        <v>580000</v>
      </c>
      <c r="E42" s="11">
        <v>461500</v>
      </c>
      <c r="F42" s="11">
        <v>472443.25</v>
      </c>
      <c r="G42" s="11">
        <f t="shared" si="0"/>
        <v>10943.25</v>
      </c>
      <c r="H42" s="11">
        <f t="shared" si="1"/>
        <v>102.37123510292525</v>
      </c>
      <c r="I42" s="27"/>
      <c r="J42" s="28"/>
      <c r="K42" s="29"/>
      <c r="L42" s="23"/>
      <c r="M42" s="23"/>
    </row>
    <row r="43" spans="1:13" ht="18.75" customHeight="1">
      <c r="A43" s="10"/>
      <c r="B43" s="10">
        <v>18050400</v>
      </c>
      <c r="C43" s="32" t="s">
        <v>40</v>
      </c>
      <c r="D43" s="11">
        <v>3940000</v>
      </c>
      <c r="E43" s="11">
        <v>1670000</v>
      </c>
      <c r="F43" s="11">
        <v>1617352.46</v>
      </c>
      <c r="G43" s="11">
        <f t="shared" ref="G43:G74" si="2">F43-E43</f>
        <v>-52647.540000000037</v>
      </c>
      <c r="H43" s="11">
        <f t="shared" ref="H43:H77" si="3">IF(E43=0,0,F43/E43*100)</f>
        <v>96.84745269461078</v>
      </c>
      <c r="I43" s="27"/>
      <c r="J43" s="28"/>
      <c r="K43" s="29"/>
      <c r="L43" s="23"/>
      <c r="M43" s="23"/>
    </row>
    <row r="44" spans="1:13" ht="76.5" customHeight="1">
      <c r="A44" s="10"/>
      <c r="B44" s="10">
        <v>18050500</v>
      </c>
      <c r="C44" s="32" t="s">
        <v>41</v>
      </c>
      <c r="D44" s="11">
        <v>3000000</v>
      </c>
      <c r="E44" s="11">
        <v>931400</v>
      </c>
      <c r="F44" s="11">
        <v>854149.39</v>
      </c>
      <c r="G44" s="11">
        <f t="shared" si="2"/>
        <v>-77250.609999999986</v>
      </c>
      <c r="H44" s="11">
        <f t="shared" si="3"/>
        <v>91.705968434614562</v>
      </c>
      <c r="I44" s="27"/>
      <c r="J44" s="28"/>
      <c r="K44" s="29"/>
      <c r="L44" s="23"/>
      <c r="M44" s="23"/>
    </row>
    <row r="45" spans="1:13" ht="14.5">
      <c r="A45" s="10"/>
      <c r="B45" s="10">
        <v>20000000</v>
      </c>
      <c r="C45" s="32" t="s">
        <v>42</v>
      </c>
      <c r="D45" s="11">
        <v>3191000</v>
      </c>
      <c r="E45" s="11">
        <v>592820</v>
      </c>
      <c r="F45" s="11">
        <v>592685.24</v>
      </c>
      <c r="G45" s="11">
        <f t="shared" si="2"/>
        <v>-134.76000000000931</v>
      </c>
      <c r="H45" s="11">
        <f t="shared" si="3"/>
        <v>99.977267973415195</v>
      </c>
      <c r="I45" s="27"/>
      <c r="J45" s="28"/>
      <c r="K45" s="29"/>
      <c r="L45" s="23"/>
      <c r="M45" s="23"/>
    </row>
    <row r="46" spans="1:13" ht="29">
      <c r="A46" s="10"/>
      <c r="B46" s="10">
        <v>21000000</v>
      </c>
      <c r="C46" s="32" t="s">
        <v>43</v>
      </c>
      <c r="D46" s="11">
        <v>2654500</v>
      </c>
      <c r="E46" s="11">
        <v>251620</v>
      </c>
      <c r="F46" s="11">
        <v>259105</v>
      </c>
      <c r="G46" s="11">
        <f t="shared" si="2"/>
        <v>7485</v>
      </c>
      <c r="H46" s="11">
        <f t="shared" si="3"/>
        <v>102.97472378984183</v>
      </c>
      <c r="I46" s="27"/>
      <c r="J46" s="28"/>
      <c r="K46" s="29"/>
      <c r="L46" s="23"/>
      <c r="M46" s="23"/>
    </row>
    <row r="47" spans="1:13" ht="94.5" customHeight="1">
      <c r="A47" s="10"/>
      <c r="B47" s="10">
        <v>21010000</v>
      </c>
      <c r="C47" s="32" t="s">
        <v>44</v>
      </c>
      <c r="D47" s="11">
        <v>2636000</v>
      </c>
      <c r="E47" s="11">
        <v>234000</v>
      </c>
      <c r="F47" s="11">
        <v>234024</v>
      </c>
      <c r="G47" s="11">
        <f t="shared" si="2"/>
        <v>24</v>
      </c>
      <c r="H47" s="11">
        <f t="shared" si="3"/>
        <v>100.0102564102564</v>
      </c>
      <c r="I47" s="27"/>
      <c r="J47" s="28"/>
      <c r="K47" s="29"/>
      <c r="L47" s="23"/>
      <c r="M47" s="23"/>
    </row>
    <row r="48" spans="1:13" ht="44.25" customHeight="1">
      <c r="A48" s="10"/>
      <c r="B48" s="10">
        <v>21010300</v>
      </c>
      <c r="C48" s="32" t="s">
        <v>45</v>
      </c>
      <c r="D48" s="11">
        <v>2636000</v>
      </c>
      <c r="E48" s="11">
        <v>234000</v>
      </c>
      <c r="F48" s="11">
        <v>234024</v>
      </c>
      <c r="G48" s="11">
        <f t="shared" si="2"/>
        <v>24</v>
      </c>
      <c r="H48" s="11">
        <f t="shared" si="3"/>
        <v>100.0102564102564</v>
      </c>
      <c r="I48" s="27"/>
      <c r="J48" s="28"/>
      <c r="K48" s="29"/>
      <c r="L48" s="23"/>
      <c r="M48" s="23"/>
    </row>
    <row r="49" spans="1:13" ht="14.5">
      <c r="A49" s="10"/>
      <c r="B49" s="10">
        <v>21080000</v>
      </c>
      <c r="C49" s="32" t="s">
        <v>46</v>
      </c>
      <c r="D49" s="11">
        <v>18500</v>
      </c>
      <c r="E49" s="11">
        <v>17620</v>
      </c>
      <c r="F49" s="11">
        <v>25081</v>
      </c>
      <c r="G49" s="11">
        <f t="shared" si="2"/>
        <v>7461</v>
      </c>
      <c r="H49" s="11">
        <f t="shared" si="3"/>
        <v>142.34392735527811</v>
      </c>
      <c r="I49" s="27"/>
      <c r="J49" s="28"/>
      <c r="K49" s="29"/>
      <c r="L49" s="23"/>
      <c r="M49" s="23"/>
    </row>
    <row r="50" spans="1:13" ht="19.5" customHeight="1">
      <c r="A50" s="10"/>
      <c r="B50" s="10">
        <v>21081100</v>
      </c>
      <c r="C50" s="32" t="s">
        <v>47</v>
      </c>
      <c r="D50" s="11">
        <v>4500</v>
      </c>
      <c r="E50" s="11">
        <v>3620</v>
      </c>
      <c r="F50" s="11">
        <v>7281</v>
      </c>
      <c r="G50" s="11">
        <f t="shared" si="2"/>
        <v>3661</v>
      </c>
      <c r="H50" s="11">
        <f t="shared" si="3"/>
        <v>201.13259668508286</v>
      </c>
      <c r="I50" s="27"/>
      <c r="J50" s="28"/>
      <c r="K50" s="29"/>
      <c r="L50" s="23"/>
      <c r="M50" s="23"/>
    </row>
    <row r="51" spans="1:13" ht="48" customHeight="1">
      <c r="A51" s="10"/>
      <c r="B51" s="10">
        <v>21081500</v>
      </c>
      <c r="C51" s="32" t="s">
        <v>48</v>
      </c>
      <c r="D51" s="11">
        <v>14000</v>
      </c>
      <c r="E51" s="11">
        <v>14000</v>
      </c>
      <c r="F51" s="11">
        <v>17800</v>
      </c>
      <c r="G51" s="11">
        <f t="shared" si="2"/>
        <v>3800</v>
      </c>
      <c r="H51" s="11">
        <f t="shared" si="3"/>
        <v>127.14285714285714</v>
      </c>
      <c r="I51" s="27"/>
      <c r="J51" s="28"/>
      <c r="K51" s="29"/>
      <c r="L51" s="23"/>
      <c r="M51" s="23"/>
    </row>
    <row r="52" spans="1:13" ht="33.75" customHeight="1">
      <c r="A52" s="10"/>
      <c r="B52" s="10">
        <v>22000000</v>
      </c>
      <c r="C52" s="32" t="s">
        <v>49</v>
      </c>
      <c r="D52" s="11">
        <v>536500</v>
      </c>
      <c r="E52" s="11">
        <v>161655</v>
      </c>
      <c r="F52" s="11">
        <v>170387.83</v>
      </c>
      <c r="G52" s="11">
        <f t="shared" si="2"/>
        <v>8732.8299999999872</v>
      </c>
      <c r="H52" s="11">
        <f t="shared" si="3"/>
        <v>105.40214036064457</v>
      </c>
      <c r="I52" s="27"/>
      <c r="J52" s="28"/>
      <c r="K52" s="29"/>
      <c r="L52" s="23"/>
      <c r="M52" s="23"/>
    </row>
    <row r="53" spans="1:13" ht="18.75" customHeight="1">
      <c r="A53" s="10"/>
      <c r="B53" s="10">
        <v>22010000</v>
      </c>
      <c r="C53" s="32" t="s">
        <v>50</v>
      </c>
      <c r="D53" s="11">
        <v>373700</v>
      </c>
      <c r="E53" s="11">
        <v>258400</v>
      </c>
      <c r="F53" s="11">
        <v>250394.55</v>
      </c>
      <c r="G53" s="11">
        <f t="shared" si="2"/>
        <v>-8005.4500000000116</v>
      </c>
      <c r="H53" s="11">
        <f t="shared" si="3"/>
        <v>96.901915634674921</v>
      </c>
      <c r="I53" s="27"/>
      <c r="J53" s="28"/>
      <c r="K53" s="29"/>
      <c r="L53" s="23"/>
      <c r="M53" s="23"/>
    </row>
    <row r="54" spans="1:13" ht="14.5">
      <c r="A54" s="10"/>
      <c r="B54" s="10">
        <v>22012500</v>
      </c>
      <c r="C54" s="32" t="s">
        <v>51</v>
      </c>
      <c r="D54" s="11">
        <v>373700</v>
      </c>
      <c r="E54" s="11">
        <v>258400</v>
      </c>
      <c r="F54" s="11">
        <v>250394.55</v>
      </c>
      <c r="G54" s="11">
        <f t="shared" si="2"/>
        <v>-8005.4500000000116</v>
      </c>
      <c r="H54" s="11">
        <f t="shared" si="3"/>
        <v>96.901915634674921</v>
      </c>
      <c r="I54" s="27"/>
      <c r="J54" s="28"/>
      <c r="K54" s="29"/>
      <c r="L54" s="23"/>
      <c r="M54" s="23"/>
    </row>
    <row r="55" spans="1:13" ht="48" customHeight="1">
      <c r="A55" s="10"/>
      <c r="B55" s="10">
        <v>22080000</v>
      </c>
      <c r="C55" s="32" t="s">
        <v>52</v>
      </c>
      <c r="D55" s="11">
        <v>20000</v>
      </c>
      <c r="E55" s="11">
        <v>18400</v>
      </c>
      <c r="F55" s="11">
        <v>25602.19</v>
      </c>
      <c r="G55" s="11">
        <f t="shared" si="2"/>
        <v>7202.1899999999987</v>
      </c>
      <c r="H55" s="11">
        <f t="shared" si="3"/>
        <v>139.14233695652175</v>
      </c>
      <c r="I55" s="27"/>
      <c r="J55" s="28"/>
      <c r="K55" s="29"/>
      <c r="L55" s="23"/>
      <c r="M55" s="23"/>
    </row>
    <row r="56" spans="1:13" ht="48.75" customHeight="1">
      <c r="A56" s="10"/>
      <c r="B56" s="10">
        <v>22080400</v>
      </c>
      <c r="C56" s="32" t="s">
        <v>53</v>
      </c>
      <c r="D56" s="11">
        <v>20000</v>
      </c>
      <c r="E56" s="11">
        <v>18400</v>
      </c>
      <c r="F56" s="11">
        <v>25602.19</v>
      </c>
      <c r="G56" s="11">
        <f t="shared" si="2"/>
        <v>7202.1899999999987</v>
      </c>
      <c r="H56" s="11">
        <f t="shared" si="3"/>
        <v>139.14233695652175</v>
      </c>
      <c r="I56" s="27"/>
      <c r="J56" s="28"/>
      <c r="K56" s="29"/>
      <c r="L56" s="23"/>
      <c r="M56" s="23"/>
    </row>
    <row r="57" spans="1:13" ht="14.5">
      <c r="A57" s="10"/>
      <c r="B57" s="10">
        <v>22090000</v>
      </c>
      <c r="C57" s="32" t="s">
        <v>54</v>
      </c>
      <c r="D57" s="11">
        <v>142200</v>
      </c>
      <c r="E57" s="11">
        <v>64100</v>
      </c>
      <c r="F57" s="11">
        <v>54031.69</v>
      </c>
      <c r="G57" s="11">
        <f t="shared" si="2"/>
        <v>-10068.309999999998</v>
      </c>
      <c r="H57" s="11">
        <f t="shared" si="3"/>
        <v>84.292808112324508</v>
      </c>
      <c r="I57" s="27"/>
      <c r="J57" s="28"/>
      <c r="K57" s="29"/>
      <c r="L57" s="23"/>
      <c r="M57" s="23"/>
    </row>
    <row r="58" spans="1:13" ht="42" customHeight="1">
      <c r="A58" s="10"/>
      <c r="B58" s="10">
        <v>22090100</v>
      </c>
      <c r="C58" s="32" t="s">
        <v>55</v>
      </c>
      <c r="D58" s="11">
        <v>135000</v>
      </c>
      <c r="E58" s="11">
        <v>60500</v>
      </c>
      <c r="F58" s="11">
        <v>49824.19</v>
      </c>
      <c r="G58" s="11">
        <f t="shared" si="2"/>
        <v>-10675.809999999998</v>
      </c>
      <c r="H58" s="11">
        <f t="shared" si="3"/>
        <v>82.35403305785124</v>
      </c>
      <c r="I58" s="27"/>
      <c r="J58" s="28"/>
      <c r="K58" s="29"/>
      <c r="L58" s="23"/>
      <c r="M58" s="23"/>
    </row>
    <row r="59" spans="1:13" ht="40.5" customHeight="1">
      <c r="A59" s="10"/>
      <c r="B59" s="10">
        <v>22090400</v>
      </c>
      <c r="C59" s="32" t="s">
        <v>56</v>
      </c>
      <c r="D59" s="11">
        <v>7200</v>
      </c>
      <c r="E59" s="11">
        <v>3600</v>
      </c>
      <c r="F59" s="11">
        <v>4207.5</v>
      </c>
      <c r="G59" s="11">
        <f t="shared" si="2"/>
        <v>607.5</v>
      </c>
      <c r="H59" s="11">
        <f t="shared" si="3"/>
        <v>116.875</v>
      </c>
      <c r="I59" s="27"/>
      <c r="J59" s="28"/>
      <c r="K59" s="29"/>
      <c r="L59" s="23"/>
      <c r="M59" s="23"/>
    </row>
    <row r="60" spans="1:13" ht="88.5" customHeight="1">
      <c r="A60" s="10"/>
      <c r="B60" s="10">
        <v>22130000</v>
      </c>
      <c r="C60" s="32" t="s">
        <v>57</v>
      </c>
      <c r="D60" s="11">
        <v>600</v>
      </c>
      <c r="E60" s="11">
        <v>300</v>
      </c>
      <c r="F60" s="11">
        <v>210</v>
      </c>
      <c r="G60" s="11">
        <f t="shared" si="2"/>
        <v>-90</v>
      </c>
      <c r="H60" s="11">
        <f t="shared" si="3"/>
        <v>70</v>
      </c>
      <c r="I60" s="27"/>
      <c r="J60" s="28"/>
      <c r="K60" s="29"/>
      <c r="L60" s="23"/>
      <c r="M60" s="23"/>
    </row>
    <row r="61" spans="1:13" ht="18" customHeight="1">
      <c r="A61" s="10"/>
      <c r="B61" s="10">
        <v>24000000</v>
      </c>
      <c r="C61" s="32" t="s">
        <v>58</v>
      </c>
      <c r="D61" s="11">
        <v>0</v>
      </c>
      <c r="E61" s="11">
        <v>0</v>
      </c>
      <c r="F61" s="11">
        <v>3341.81</v>
      </c>
      <c r="G61" s="11">
        <f t="shared" si="2"/>
        <v>3341.81</v>
      </c>
      <c r="H61" s="11">
        <f t="shared" si="3"/>
        <v>0</v>
      </c>
      <c r="I61" s="27"/>
      <c r="J61" s="28"/>
      <c r="K61" s="29"/>
      <c r="L61" s="23"/>
      <c r="M61" s="23"/>
    </row>
    <row r="62" spans="1:13" ht="14.5">
      <c r="A62" s="10"/>
      <c r="B62" s="10">
        <v>24060000</v>
      </c>
      <c r="C62" s="32" t="s">
        <v>46</v>
      </c>
      <c r="D62" s="11">
        <v>0</v>
      </c>
      <c r="E62" s="11">
        <v>0</v>
      </c>
      <c r="F62" s="11">
        <v>3341.81</v>
      </c>
      <c r="G62" s="11">
        <f t="shared" si="2"/>
        <v>3341.81</v>
      </c>
      <c r="H62" s="11">
        <f t="shared" si="3"/>
        <v>0</v>
      </c>
      <c r="I62" s="27"/>
      <c r="J62" s="28"/>
      <c r="K62" s="29"/>
      <c r="L62" s="23"/>
      <c r="M62" s="23"/>
    </row>
    <row r="63" spans="1:13" ht="14.5">
      <c r="A63" s="10"/>
      <c r="B63" s="10">
        <v>24060300</v>
      </c>
      <c r="C63" s="32" t="s">
        <v>46</v>
      </c>
      <c r="D63" s="11">
        <v>0</v>
      </c>
      <c r="E63" s="11">
        <v>0</v>
      </c>
      <c r="F63" s="11">
        <v>3341.81</v>
      </c>
      <c r="G63" s="11">
        <f t="shared" si="2"/>
        <v>3341.81</v>
      </c>
      <c r="H63" s="11">
        <f t="shared" si="3"/>
        <v>0</v>
      </c>
      <c r="I63" s="27"/>
      <c r="J63" s="28"/>
      <c r="K63" s="29"/>
      <c r="L63" s="23"/>
      <c r="M63" s="23"/>
    </row>
    <row r="64" spans="1:13" ht="14.5">
      <c r="A64" s="10"/>
      <c r="B64" s="10">
        <v>40000000</v>
      </c>
      <c r="C64" s="32" t="s">
        <v>59</v>
      </c>
      <c r="D64" s="11">
        <v>67428545</v>
      </c>
      <c r="E64" s="11">
        <v>39457113</v>
      </c>
      <c r="F64" s="11">
        <v>38047621</v>
      </c>
      <c r="G64" s="11">
        <f t="shared" si="2"/>
        <v>-1409492</v>
      </c>
      <c r="H64" s="11">
        <f t="shared" si="3"/>
        <v>96.427787304154762</v>
      </c>
      <c r="I64" s="27"/>
      <c r="J64" s="28"/>
      <c r="K64" s="29"/>
      <c r="L64" s="23"/>
      <c r="M64" s="23"/>
    </row>
    <row r="65" spans="1:13" ht="19.5" customHeight="1">
      <c r="A65" s="10"/>
      <c r="B65" s="10">
        <v>41000000</v>
      </c>
      <c r="C65" s="32" t="s">
        <v>60</v>
      </c>
      <c r="D65" s="11">
        <f>D64</f>
        <v>67428545</v>
      </c>
      <c r="E65" s="11">
        <f t="shared" ref="E65:F65" si="4">E64</f>
        <v>39457113</v>
      </c>
      <c r="F65" s="11">
        <f t="shared" si="4"/>
        <v>38047621</v>
      </c>
      <c r="G65" s="11">
        <f t="shared" si="2"/>
        <v>-1409492</v>
      </c>
      <c r="H65" s="11">
        <f t="shared" si="3"/>
        <v>96.427787304154762</v>
      </c>
      <c r="I65" s="27"/>
      <c r="J65" s="28"/>
      <c r="K65" s="29"/>
      <c r="L65" s="23"/>
      <c r="M65" s="23"/>
    </row>
    <row r="66" spans="1:13" ht="28.5" customHeight="1">
      <c r="A66" s="10"/>
      <c r="B66" s="10">
        <v>41020000</v>
      </c>
      <c r="C66" s="32" t="s">
        <v>61</v>
      </c>
      <c r="D66" s="11">
        <v>4241900</v>
      </c>
      <c r="E66" s="11">
        <v>2121000</v>
      </c>
      <c r="F66" s="11">
        <v>2121000</v>
      </c>
      <c r="G66" s="11">
        <f t="shared" si="2"/>
        <v>0</v>
      </c>
      <c r="H66" s="11">
        <f t="shared" si="3"/>
        <v>100</v>
      </c>
      <c r="I66" s="27"/>
      <c r="J66" s="28"/>
      <c r="K66" s="29"/>
      <c r="L66" s="23"/>
      <c r="M66" s="23"/>
    </row>
    <row r="67" spans="1:13" ht="14.5">
      <c r="A67" s="10"/>
      <c r="B67" s="10">
        <v>41020100</v>
      </c>
      <c r="C67" s="32" t="s">
        <v>62</v>
      </c>
      <c r="D67" s="11">
        <v>4241900</v>
      </c>
      <c r="E67" s="11">
        <v>2121000</v>
      </c>
      <c r="F67" s="11">
        <v>2121000</v>
      </c>
      <c r="G67" s="11">
        <f t="shared" si="2"/>
        <v>0</v>
      </c>
      <c r="H67" s="11">
        <f t="shared" si="3"/>
        <v>100</v>
      </c>
      <c r="I67" s="27"/>
      <c r="J67" s="28"/>
      <c r="K67" s="29"/>
      <c r="L67" s="23"/>
      <c r="M67" s="23"/>
    </row>
    <row r="68" spans="1:13" ht="27" customHeight="1">
      <c r="A68" s="10"/>
      <c r="B68" s="10">
        <v>41030000</v>
      </c>
      <c r="C68" s="32" t="s">
        <v>63</v>
      </c>
      <c r="D68" s="11">
        <v>35915400</v>
      </c>
      <c r="E68" s="11">
        <v>2077900</v>
      </c>
      <c r="F68" s="11">
        <v>2077900</v>
      </c>
      <c r="G68" s="11">
        <f t="shared" si="2"/>
        <v>0</v>
      </c>
      <c r="H68" s="11">
        <f t="shared" si="3"/>
        <v>100</v>
      </c>
      <c r="I68" s="27"/>
      <c r="J68" s="28"/>
      <c r="K68" s="29"/>
      <c r="L68" s="23"/>
      <c r="M68" s="23"/>
    </row>
    <row r="69" spans="1:13" ht="28.5" customHeight="1">
      <c r="A69" s="10"/>
      <c r="B69" s="10">
        <v>41033900</v>
      </c>
      <c r="C69" s="32" t="s">
        <v>64</v>
      </c>
      <c r="D69" s="11">
        <v>35915400</v>
      </c>
      <c r="E69" s="11">
        <v>2077900</v>
      </c>
      <c r="F69" s="11">
        <v>2077900</v>
      </c>
      <c r="G69" s="11">
        <f t="shared" si="2"/>
        <v>0</v>
      </c>
      <c r="H69" s="11">
        <f t="shared" si="3"/>
        <v>100</v>
      </c>
      <c r="I69" s="27"/>
      <c r="J69" s="28"/>
      <c r="K69" s="29"/>
      <c r="L69" s="23"/>
      <c r="M69" s="23"/>
    </row>
    <row r="70" spans="1:13" ht="29">
      <c r="A70" s="10"/>
      <c r="B70" s="10">
        <v>41040000</v>
      </c>
      <c r="C70" s="32" t="s">
        <v>65</v>
      </c>
      <c r="D70" s="11">
        <v>4345900</v>
      </c>
      <c r="E70" s="11">
        <v>2146692</v>
      </c>
      <c r="F70" s="11">
        <v>1850500</v>
      </c>
      <c r="G70" s="11">
        <f t="shared" si="2"/>
        <v>-296192</v>
      </c>
      <c r="H70" s="11">
        <f t="shared" si="3"/>
        <v>86.202398853678119</v>
      </c>
      <c r="I70" s="27"/>
      <c r="J70" s="28"/>
      <c r="K70" s="29"/>
      <c r="L70" s="23"/>
      <c r="M70" s="23"/>
    </row>
    <row r="71" spans="1:13" ht="77.25" customHeight="1">
      <c r="A71" s="10"/>
      <c r="B71" s="10">
        <v>41040200</v>
      </c>
      <c r="C71" s="32" t="s">
        <v>66</v>
      </c>
      <c r="D71" s="11">
        <f>D70</f>
        <v>4345900</v>
      </c>
      <c r="E71" s="11">
        <f t="shared" ref="E71:F71" si="5">E70</f>
        <v>2146692</v>
      </c>
      <c r="F71" s="11">
        <f t="shared" si="5"/>
        <v>1850500</v>
      </c>
      <c r="G71" s="11">
        <f t="shared" si="2"/>
        <v>-296192</v>
      </c>
      <c r="H71" s="11">
        <f t="shared" si="3"/>
        <v>86.202398853678119</v>
      </c>
      <c r="I71" s="27"/>
      <c r="J71" s="28"/>
      <c r="K71" s="29"/>
      <c r="L71" s="23"/>
      <c r="M71" s="23"/>
    </row>
    <row r="72" spans="1:13" ht="33" customHeight="1">
      <c r="A72" s="10"/>
      <c r="B72" s="10">
        <v>41050000</v>
      </c>
      <c r="C72" s="32" t="s">
        <v>67</v>
      </c>
      <c r="D72" s="11">
        <v>22925345</v>
      </c>
      <c r="E72" s="11">
        <v>14411521</v>
      </c>
      <c r="F72" s="11">
        <v>13298221</v>
      </c>
      <c r="G72" s="11">
        <f t="shared" si="2"/>
        <v>-1113300</v>
      </c>
      <c r="H72" s="11">
        <f t="shared" si="3"/>
        <v>92.274930591989559</v>
      </c>
      <c r="I72" s="27"/>
      <c r="J72" s="28"/>
      <c r="K72" s="29"/>
      <c r="L72" s="23"/>
      <c r="M72" s="23"/>
    </row>
    <row r="73" spans="1:13" ht="48" customHeight="1">
      <c r="A73" s="10"/>
      <c r="B73" s="10">
        <v>41051100</v>
      </c>
      <c r="C73" s="32" t="s">
        <v>68</v>
      </c>
      <c r="D73" s="11">
        <v>3500000</v>
      </c>
      <c r="E73" s="11">
        <v>1300000</v>
      </c>
      <c r="F73" s="11">
        <v>186700</v>
      </c>
      <c r="G73" s="11">
        <f t="shared" si="2"/>
        <v>-1113300</v>
      </c>
      <c r="H73" s="11">
        <f t="shared" si="3"/>
        <v>14.361538461538462</v>
      </c>
      <c r="I73" s="27"/>
      <c r="J73" s="28"/>
      <c r="K73" s="29"/>
      <c r="L73" s="23"/>
      <c r="M73" s="23"/>
    </row>
    <row r="74" spans="1:13" ht="16.5" customHeight="1">
      <c r="A74" s="10"/>
      <c r="B74" s="10">
        <v>41053900</v>
      </c>
      <c r="C74" s="32" t="s">
        <v>69</v>
      </c>
      <c r="D74" s="11">
        <v>18681892</v>
      </c>
      <c r="E74" s="11">
        <v>12615886</v>
      </c>
      <c r="F74" s="11">
        <v>12615886</v>
      </c>
      <c r="G74" s="11">
        <f t="shared" si="2"/>
        <v>0</v>
      </c>
      <c r="H74" s="11">
        <f t="shared" si="3"/>
        <v>100</v>
      </c>
      <c r="I74" s="27"/>
      <c r="J74" s="28"/>
      <c r="K74" s="29"/>
      <c r="L74" s="23"/>
      <c r="M74" s="23"/>
    </row>
    <row r="75" spans="1:13" ht="59.25" customHeight="1">
      <c r="A75" s="10"/>
      <c r="B75" s="10">
        <v>41055000</v>
      </c>
      <c r="C75" s="32" t="s">
        <v>70</v>
      </c>
      <c r="D75" s="11">
        <v>743453</v>
      </c>
      <c r="E75" s="11">
        <v>495635</v>
      </c>
      <c r="F75" s="11">
        <v>495635</v>
      </c>
      <c r="G75" s="11">
        <f t="shared" ref="G75:G96" si="6">F75-E75</f>
        <v>0</v>
      </c>
      <c r="H75" s="11">
        <f t="shared" si="3"/>
        <v>100</v>
      </c>
      <c r="I75" s="27"/>
      <c r="J75" s="28"/>
      <c r="K75" s="29"/>
      <c r="L75" s="23"/>
      <c r="M75" s="23"/>
    </row>
    <row r="76" spans="1:13" ht="14.5">
      <c r="A76" s="39" t="s">
        <v>71</v>
      </c>
      <c r="B76" s="40"/>
      <c r="C76" s="40"/>
      <c r="D76" s="17">
        <v>64060000</v>
      </c>
      <c r="E76" s="17">
        <v>27392716</v>
      </c>
      <c r="F76" s="17">
        <v>27696702.640000001</v>
      </c>
      <c r="G76" s="17">
        <f t="shared" si="6"/>
        <v>303986.6400000006</v>
      </c>
      <c r="H76" s="17">
        <f t="shared" si="3"/>
        <v>101.10973530335583</v>
      </c>
      <c r="I76" s="30"/>
      <c r="J76" s="28"/>
      <c r="K76" s="29"/>
      <c r="L76" s="23"/>
      <c r="M76" s="23"/>
    </row>
    <row r="77" spans="1:13" ht="14.5">
      <c r="A77" s="39" t="s">
        <v>86</v>
      </c>
      <c r="B77" s="40"/>
      <c r="C77" s="40"/>
      <c r="D77" s="17">
        <v>131488545</v>
      </c>
      <c r="E77" s="17">
        <v>66849829</v>
      </c>
      <c r="F77" s="17">
        <v>65744323.640000001</v>
      </c>
      <c r="G77" s="17">
        <f t="shared" si="6"/>
        <v>-1105505.3599999994</v>
      </c>
      <c r="H77" s="17">
        <f t="shared" si="3"/>
        <v>98.346285433280613</v>
      </c>
      <c r="I77" s="30"/>
      <c r="J77" s="28"/>
      <c r="K77" s="29"/>
      <c r="L77" s="23"/>
      <c r="M77" s="23"/>
    </row>
    <row r="78" spans="1:13" ht="14.5">
      <c r="A78" s="10"/>
      <c r="B78" s="10"/>
      <c r="C78" s="33" t="s">
        <v>87</v>
      </c>
      <c r="D78" s="10"/>
      <c r="E78" s="10"/>
      <c r="F78" s="10"/>
      <c r="G78" s="16">
        <f t="shared" si="6"/>
        <v>0</v>
      </c>
      <c r="H78" s="10"/>
      <c r="I78" s="31"/>
      <c r="J78" s="23"/>
      <c r="K78" s="29"/>
      <c r="L78" s="23"/>
      <c r="M78" s="23"/>
    </row>
    <row r="79" spans="1:13" ht="14.5">
      <c r="A79" s="10"/>
      <c r="B79" s="10">
        <v>10000000</v>
      </c>
      <c r="C79" s="32" t="s">
        <v>9</v>
      </c>
      <c r="D79" s="11">
        <v>10000</v>
      </c>
      <c r="E79" s="11">
        <v>5000</v>
      </c>
      <c r="F79" s="11">
        <v>5616.9</v>
      </c>
      <c r="G79" s="16">
        <f t="shared" si="6"/>
        <v>616.89999999999964</v>
      </c>
      <c r="H79" s="11">
        <f>F79/E79*100</f>
        <v>112.33799999999998</v>
      </c>
      <c r="I79" s="23"/>
      <c r="J79" s="23"/>
      <c r="K79" s="23"/>
      <c r="L79" s="23"/>
      <c r="M79" s="23"/>
    </row>
    <row r="80" spans="1:13" ht="14.5">
      <c r="A80" s="10"/>
      <c r="B80" s="10">
        <v>19000000</v>
      </c>
      <c r="C80" s="32" t="s">
        <v>72</v>
      </c>
      <c r="D80" s="11">
        <v>10000</v>
      </c>
      <c r="E80" s="11">
        <v>5000</v>
      </c>
      <c r="F80" s="11">
        <v>5616.9</v>
      </c>
      <c r="G80" s="16">
        <f t="shared" si="6"/>
        <v>616.89999999999964</v>
      </c>
      <c r="H80" s="11">
        <f t="shared" ref="H80:H95" si="7">F80/E80*100</f>
        <v>112.33799999999998</v>
      </c>
      <c r="I80" s="23"/>
      <c r="J80" s="23"/>
      <c r="K80" s="23"/>
      <c r="L80" s="23"/>
      <c r="M80" s="23"/>
    </row>
    <row r="81" spans="1:13" ht="14.5">
      <c r="A81" s="10"/>
      <c r="B81" s="10">
        <v>19010000</v>
      </c>
      <c r="C81" s="32" t="s">
        <v>73</v>
      </c>
      <c r="D81" s="11">
        <v>10000</v>
      </c>
      <c r="E81" s="11">
        <v>5000</v>
      </c>
      <c r="F81" s="11">
        <v>5616.9</v>
      </c>
      <c r="G81" s="16">
        <f t="shared" si="6"/>
        <v>616.89999999999964</v>
      </c>
      <c r="H81" s="11">
        <f t="shared" si="7"/>
        <v>112.33799999999998</v>
      </c>
      <c r="I81" s="23"/>
      <c r="J81" s="23"/>
      <c r="K81" s="23"/>
      <c r="L81" s="23"/>
      <c r="M81" s="23"/>
    </row>
    <row r="82" spans="1:13" ht="76.5" customHeight="1">
      <c r="A82" s="10"/>
      <c r="B82" s="10">
        <v>19010100</v>
      </c>
      <c r="C82" s="32" t="s">
        <v>74</v>
      </c>
      <c r="D82" s="11">
        <v>2400</v>
      </c>
      <c r="E82" s="11">
        <v>1200</v>
      </c>
      <c r="F82" s="11">
        <v>2125.7600000000002</v>
      </c>
      <c r="G82" s="16">
        <f t="shared" si="6"/>
        <v>925.76000000000022</v>
      </c>
      <c r="H82" s="11">
        <f t="shared" si="7"/>
        <v>177.14666666666668</v>
      </c>
      <c r="I82" s="23"/>
      <c r="J82" s="23"/>
      <c r="K82" s="23"/>
      <c r="L82" s="23"/>
      <c r="M82" s="23"/>
    </row>
    <row r="83" spans="1:13" ht="29.25" customHeight="1">
      <c r="A83" s="10"/>
      <c r="B83" s="10">
        <v>19010200</v>
      </c>
      <c r="C83" s="32" t="s">
        <v>75</v>
      </c>
      <c r="D83" s="11">
        <v>400</v>
      </c>
      <c r="E83" s="11">
        <v>200</v>
      </c>
      <c r="F83" s="11">
        <v>83.37</v>
      </c>
      <c r="G83" s="16">
        <f t="shared" si="6"/>
        <v>-116.63</v>
      </c>
      <c r="H83" s="11">
        <f t="shared" si="7"/>
        <v>41.685000000000002</v>
      </c>
      <c r="I83" s="23"/>
      <c r="J83" s="23"/>
      <c r="K83" s="23"/>
      <c r="L83" s="23"/>
      <c r="M83" s="23"/>
    </row>
    <row r="84" spans="1:13" ht="60.75" customHeight="1">
      <c r="A84" s="10"/>
      <c r="B84" s="10">
        <v>19010300</v>
      </c>
      <c r="C84" s="32" t="s">
        <v>76</v>
      </c>
      <c r="D84" s="11">
        <v>7200</v>
      </c>
      <c r="E84" s="11">
        <v>3600</v>
      </c>
      <c r="F84" s="11">
        <v>3407.77</v>
      </c>
      <c r="G84" s="16">
        <f t="shared" si="6"/>
        <v>-192.23000000000002</v>
      </c>
      <c r="H84" s="11">
        <f t="shared" si="7"/>
        <v>94.660277777777779</v>
      </c>
      <c r="I84" s="23"/>
      <c r="J84" s="23"/>
      <c r="K84" s="23"/>
      <c r="L84" s="23"/>
      <c r="M84" s="23"/>
    </row>
    <row r="85" spans="1:13" ht="14.5">
      <c r="A85" s="10"/>
      <c r="B85" s="10">
        <v>20000000</v>
      </c>
      <c r="C85" s="32" t="s">
        <v>42</v>
      </c>
      <c r="D85" s="11">
        <v>1118752</v>
      </c>
      <c r="E85" s="11">
        <v>559376</v>
      </c>
      <c r="F85" s="11">
        <v>2811151.03</v>
      </c>
      <c r="G85" s="16">
        <f t="shared" si="6"/>
        <v>2251775.0299999998</v>
      </c>
      <c r="H85" s="11">
        <f t="shared" si="7"/>
        <v>502.55124102571426</v>
      </c>
      <c r="I85" s="23"/>
      <c r="J85" s="23"/>
      <c r="K85" s="23"/>
      <c r="L85" s="23"/>
      <c r="M85" s="23"/>
    </row>
    <row r="86" spans="1:13" ht="18" customHeight="1">
      <c r="A86" s="10"/>
      <c r="B86" s="10">
        <v>25000000</v>
      </c>
      <c r="C86" s="32" t="s">
        <v>77</v>
      </c>
      <c r="D86" s="11">
        <v>1118752</v>
      </c>
      <c r="E86" s="11">
        <v>559376</v>
      </c>
      <c r="F86" s="11">
        <v>2811151.03</v>
      </c>
      <c r="G86" s="16">
        <f t="shared" si="6"/>
        <v>2251775.0299999998</v>
      </c>
      <c r="H86" s="11">
        <f t="shared" si="7"/>
        <v>502.55124102571426</v>
      </c>
      <c r="I86" s="23"/>
      <c r="J86" s="23"/>
      <c r="K86" s="23"/>
      <c r="L86" s="23"/>
      <c r="M86" s="23"/>
    </row>
    <row r="87" spans="1:13" ht="36.75" customHeight="1">
      <c r="A87" s="10"/>
      <c r="B87" s="10">
        <v>25010000</v>
      </c>
      <c r="C87" s="32" t="s">
        <v>78</v>
      </c>
      <c r="D87" s="11">
        <v>1018752</v>
      </c>
      <c r="E87" s="11">
        <v>509376</v>
      </c>
      <c r="F87" s="11">
        <v>461421.46</v>
      </c>
      <c r="G87" s="16">
        <f t="shared" si="6"/>
        <v>-47954.539999999979</v>
      </c>
      <c r="H87" s="11">
        <f t="shared" si="7"/>
        <v>90.585630261339361</v>
      </c>
      <c r="I87" s="23"/>
      <c r="J87" s="23"/>
      <c r="K87" s="23"/>
      <c r="L87" s="23"/>
      <c r="M87" s="23"/>
    </row>
    <row r="88" spans="1:13" ht="36" customHeight="1">
      <c r="A88" s="10"/>
      <c r="B88" s="10">
        <v>25010100</v>
      </c>
      <c r="C88" s="32" t="s">
        <v>79</v>
      </c>
      <c r="D88" s="11">
        <v>957912</v>
      </c>
      <c r="E88" s="11">
        <v>478956</v>
      </c>
      <c r="F88" s="11">
        <v>397036.9</v>
      </c>
      <c r="G88" s="16">
        <f t="shared" si="6"/>
        <v>-81919.099999999977</v>
      </c>
      <c r="H88" s="11">
        <f t="shared" si="7"/>
        <v>82.896320330051196</v>
      </c>
      <c r="I88" s="23"/>
      <c r="J88" s="23"/>
      <c r="K88" s="23"/>
      <c r="L88" s="23"/>
      <c r="M88" s="23"/>
    </row>
    <row r="89" spans="1:13" ht="48.75" customHeight="1">
      <c r="A89" s="10"/>
      <c r="B89" s="10">
        <v>25010300</v>
      </c>
      <c r="C89" s="32" t="s">
        <v>80</v>
      </c>
      <c r="D89" s="11">
        <v>60540</v>
      </c>
      <c r="E89" s="11">
        <v>30270</v>
      </c>
      <c r="F89" s="11">
        <v>43567.46</v>
      </c>
      <c r="G89" s="16">
        <f t="shared" si="6"/>
        <v>13297.46</v>
      </c>
      <c r="H89" s="11">
        <f t="shared" si="7"/>
        <v>143.92950115626033</v>
      </c>
      <c r="I89" s="23"/>
      <c r="J89" s="23"/>
      <c r="K89" s="23"/>
      <c r="L89" s="23"/>
      <c r="M89" s="23"/>
    </row>
    <row r="90" spans="1:13" ht="51" customHeight="1">
      <c r="A90" s="10"/>
      <c r="B90" s="10">
        <v>25010400</v>
      </c>
      <c r="C90" s="32" t="s">
        <v>81</v>
      </c>
      <c r="D90" s="11">
        <v>300</v>
      </c>
      <c r="E90" s="11">
        <v>150</v>
      </c>
      <c r="F90" s="11">
        <v>20817.099999999999</v>
      </c>
      <c r="G90" s="16">
        <f t="shared" si="6"/>
        <v>20667.099999999999</v>
      </c>
      <c r="H90" s="11">
        <f t="shared" si="7"/>
        <v>13878.066666666666</v>
      </c>
      <c r="I90" s="23"/>
      <c r="J90" s="23"/>
      <c r="K90" s="23"/>
      <c r="L90" s="23"/>
      <c r="M90" s="23"/>
    </row>
    <row r="91" spans="1:13" ht="32.25" customHeight="1">
      <c r="A91" s="10"/>
      <c r="B91" s="10">
        <v>25020000</v>
      </c>
      <c r="C91" s="32" t="s">
        <v>82</v>
      </c>
      <c r="D91" s="11">
        <v>100000</v>
      </c>
      <c r="E91" s="11">
        <v>50000</v>
      </c>
      <c r="F91" s="11">
        <v>2349729.5699999998</v>
      </c>
      <c r="G91" s="16">
        <f t="shared" si="6"/>
        <v>2299729.5699999998</v>
      </c>
      <c r="H91" s="11">
        <f t="shared" si="7"/>
        <v>4699.4591399999999</v>
      </c>
      <c r="I91" s="23"/>
      <c r="J91" s="23"/>
      <c r="K91" s="23"/>
      <c r="L91" s="23"/>
      <c r="M91" s="23"/>
    </row>
    <row r="92" spans="1:13" ht="29.25" customHeight="1">
      <c r="A92" s="10"/>
      <c r="B92" s="10">
        <v>25020100</v>
      </c>
      <c r="C92" s="32" t="s">
        <v>83</v>
      </c>
      <c r="D92" s="11">
        <v>0</v>
      </c>
      <c r="E92" s="11">
        <v>0</v>
      </c>
      <c r="F92" s="11">
        <v>31520.6</v>
      </c>
      <c r="G92" s="16">
        <f t="shared" si="6"/>
        <v>31520.6</v>
      </c>
      <c r="H92" s="11">
        <v>0</v>
      </c>
      <c r="I92" s="23"/>
      <c r="J92" s="23"/>
      <c r="K92" s="23"/>
      <c r="L92" s="23"/>
      <c r="M92" s="23"/>
    </row>
    <row r="93" spans="1:13" ht="90.75" customHeight="1">
      <c r="A93" s="10"/>
      <c r="B93" s="10">
        <v>25020200</v>
      </c>
      <c r="C93" s="32" t="s">
        <v>84</v>
      </c>
      <c r="D93" s="11">
        <v>100000</v>
      </c>
      <c r="E93" s="11">
        <v>50000</v>
      </c>
      <c r="F93" s="11">
        <v>2318208.9700000002</v>
      </c>
      <c r="G93" s="16">
        <f t="shared" si="6"/>
        <v>2268208.9700000002</v>
      </c>
      <c r="H93" s="11">
        <f t="shared" si="7"/>
        <v>4636.4179400000003</v>
      </c>
      <c r="I93" s="23"/>
      <c r="J93" s="23"/>
      <c r="K93" s="23"/>
      <c r="L93" s="23"/>
      <c r="M93" s="23"/>
    </row>
    <row r="94" spans="1:13" ht="18.75" customHeight="1">
      <c r="A94" s="10"/>
      <c r="B94" s="19" t="s">
        <v>71</v>
      </c>
      <c r="C94" s="19"/>
      <c r="D94" s="17">
        <v>1128752</v>
      </c>
      <c r="E94" s="17">
        <v>564376</v>
      </c>
      <c r="F94" s="17">
        <v>2816767.93</v>
      </c>
      <c r="G94" s="17">
        <f t="shared" si="6"/>
        <v>2252391.9300000002</v>
      </c>
      <c r="H94" s="18">
        <f t="shared" si="7"/>
        <v>499.0942084709485</v>
      </c>
      <c r="I94" s="23"/>
      <c r="J94" s="23"/>
      <c r="K94" s="23"/>
      <c r="L94" s="23"/>
      <c r="M94" s="23"/>
    </row>
    <row r="95" spans="1:13" ht="20.25" customHeight="1">
      <c r="A95" s="10"/>
      <c r="B95" s="19" t="s">
        <v>88</v>
      </c>
      <c r="C95" s="19"/>
      <c r="D95" s="17">
        <v>1128752</v>
      </c>
      <c r="E95" s="17">
        <v>564376</v>
      </c>
      <c r="F95" s="17">
        <v>2816767.93</v>
      </c>
      <c r="G95" s="17">
        <f t="shared" si="6"/>
        <v>2252391.9300000002</v>
      </c>
      <c r="H95" s="18">
        <f t="shared" si="7"/>
        <v>499.0942084709485</v>
      </c>
    </row>
    <row r="96" spans="1:13" ht="36" customHeight="1">
      <c r="A96" s="7"/>
      <c r="B96" s="7"/>
      <c r="C96" s="34" t="s">
        <v>92</v>
      </c>
      <c r="D96" s="13">
        <f>D95+D77</f>
        <v>132617297</v>
      </c>
      <c r="E96" s="13">
        <f t="shared" ref="E96:F96" si="8">E95+E77</f>
        <v>67414205</v>
      </c>
      <c r="F96" s="13">
        <f t="shared" si="8"/>
        <v>68561091.570000008</v>
      </c>
      <c r="G96" s="15">
        <f t="shared" si="6"/>
        <v>1146886.5700000077</v>
      </c>
      <c r="H96" s="14" t="s">
        <v>95</v>
      </c>
    </row>
    <row r="99" spans="3:6" ht="29.25" customHeight="1">
      <c r="C99" s="35" t="s">
        <v>97</v>
      </c>
      <c r="D99" s="36"/>
      <c r="E99" s="36" t="s">
        <v>98</v>
      </c>
      <c r="F99" s="3"/>
    </row>
  </sheetData>
  <mergeCells count="9">
    <mergeCell ref="C4:H4"/>
    <mergeCell ref="C5:H5"/>
    <mergeCell ref="C6:G6"/>
    <mergeCell ref="A76:C76"/>
    <mergeCell ref="A77:C77"/>
    <mergeCell ref="A8:A9"/>
    <mergeCell ref="B8:B9"/>
    <mergeCell ref="C8:C9"/>
    <mergeCell ref="D8:H8"/>
  </mergeCells>
  <pageMargins left="0.59055118110236227" right="0.39370078740157483" top="0.39370078740157483" bottom="0.39370078740157483" header="0" footer="0"/>
  <pageSetup paperSize="9" scale="8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SRada1</dc:creator>
  <cp:lastModifiedBy>Пользователь Windows</cp:lastModifiedBy>
  <cp:lastPrinted>2021-08-11T09:13:34Z</cp:lastPrinted>
  <dcterms:created xsi:type="dcterms:W3CDTF">2021-04-26T08:18:10Z</dcterms:created>
  <dcterms:modified xsi:type="dcterms:W3CDTF">2021-08-12T12:51:11Z</dcterms:modified>
</cp:coreProperties>
</file>