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20" windowHeight="11020"/>
  </bookViews>
  <sheets>
    <sheet name="Лист1" sheetId="1" r:id="rId1"/>
  </sheets>
  <definedNames>
    <definedName name="_xlnm.Print_Area" localSheetId="0">Лист1!$A$1:$D$73</definedName>
  </definedNames>
  <calcPr calcId="125725"/>
</workbook>
</file>

<file path=xl/calcChain.xml><?xml version="1.0" encoding="utf-8"?>
<calcChain xmlns="http://schemas.openxmlformats.org/spreadsheetml/2006/main">
  <c r="D38" i="1"/>
  <c r="D30"/>
  <c r="D62" l="1"/>
  <c r="D59"/>
  <c r="D60"/>
  <c r="D46"/>
  <c r="D65"/>
  <c r="D66"/>
  <c r="D26"/>
  <c r="D32"/>
  <c r="D67" l="1"/>
  <c r="D64" s="1"/>
  <c r="D71" s="1"/>
  <c r="D53"/>
  <c r="D61"/>
  <c r="D31"/>
  <c r="D29" s="1"/>
  <c r="D24" s="1"/>
  <c r="D45" s="1"/>
  <c r="D25"/>
  <c r="D52" l="1"/>
  <c r="D70" s="1"/>
  <c r="D44"/>
  <c r="D69"/>
</calcChain>
</file>

<file path=xl/sharedStrings.xml><?xml version="1.0" encoding="utf-8"?>
<sst xmlns="http://schemas.openxmlformats.org/spreadsheetml/2006/main" count="115" uniqueCount="60">
  <si>
    <t>Міжбюджетні трансферти на 2025 рік</t>
  </si>
  <si>
    <t>0455100000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</si>
  <si>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</si>
  <si>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</si>
  <si>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</si>
  <si>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</si>
  <si>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</si>
  <si>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</si>
  <si>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</si>
  <si>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</si>
  <si>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</si>
  <si>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</si>
  <si>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</si>
  <si>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41033900</t>
  </si>
  <si>
    <t>Освітня субвенція з державного бюджету місцевим бюджетам</t>
  </si>
  <si>
    <t>41053900</t>
  </si>
  <si>
    <t>Інші субвенції з місцевого бюджету</t>
  </si>
  <si>
    <t>0410000000</t>
  </si>
  <si>
    <t>Обласний бюджет Дніпропетровської області</t>
  </si>
  <si>
    <t>0453000000</t>
  </si>
  <si>
    <t>Бюджет Гречаноподівської сільської територіальної громади</t>
  </si>
  <si>
    <t>0453200000</t>
  </si>
  <si>
    <t>Бюджет Новолатівської сільської територіальної громади</t>
  </si>
  <si>
    <t>0455000000</t>
  </si>
  <si>
    <t>Бюджет Карпівської сільської територіальної громади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</si>
  <si>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</si>
  <si>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</si>
  <si>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</si>
  <si>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</si>
  <si>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</si>
  <si>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</si>
  <si>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</si>
  <si>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</si>
  <si>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</si>
  <si>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</si>
  <si>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</si>
  <si>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</si>
  <si>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0430520000</t>
  </si>
  <si>
    <t>Районний бюджет Криворізького району</t>
  </si>
  <si>
    <t>0458300000</t>
  </si>
  <si>
    <t>Бюджет Новопільської сільської територіальної громади</t>
  </si>
  <si>
    <t>ІІ. Трансферти із спеціального фонду бюджету</t>
  </si>
  <si>
    <t>Субвенція з сільських бюджетів на спільне фінансування установ та місцевих програм</t>
  </si>
  <si>
    <t xml:space="preserve">Субвенція з обласного бюджету місцевим бюджетам на пільгове медичне обслуговування осіб, які постраждали внаслідок Чорнобильської катастрофи </t>
  </si>
  <si>
    <t xml:space="preserve">Субвенція на виконання заходів «Програми розвитку, підтримки КП «Криворізька центральна районна лікарня» Новопільської сільської ради та надання ним медичних послуг понад обсяг, передбачений програмою державних гарантій медичного обслуговування населення» </t>
  </si>
  <si>
    <t xml:space="preserve">Субвенція обласному бюджету 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
</t>
  </si>
  <si>
    <t xml:space="preserve">Субвенція  обласному бюджету на виконання Програми удосконалення роботи екстреної медичної допомоги на території Широківської селищної ради на 2025 рік
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</si>
  <si>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</si>
  <si>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</si>
  <si>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 xml:space="preserve">Субвенція обласному бюджету на виконання заходів  регіональної Програми забезпечення громадського порядку та громадської безпеки на території Дніпропетровської області 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</si>
  <si>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</si>
  <si>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співфінансування інвестиційних проектів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</si>
  <si>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</si>
  <si>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обласного бюджету бюджетам територіальних громад на виконання доручень виборців депутатами обласної ради у 2025 році</t>
  </si>
  <si>
    <t xml:space="preserve">                                                                                                                                                                                 Додаток 4</t>
  </si>
  <si>
    <t xml:space="preserve">                                                                                                                                                                     до рішення Широківської селищної ради </t>
  </si>
  <si>
    <t xml:space="preserve">                                                                                                                                                                     від 25.06.2025 року №1444-42/VIII</t>
  </si>
  <si>
    <t>Секретар селищної ради</t>
  </si>
  <si>
    <t>Алла КРАСНОВА</t>
  </si>
  <si>
    <t xml:space="preserve">Субвенція на виконання заходів Програми підтримки органів виконавчої влади щодо впровадження державної політики у Криворізькому районі 
</t>
  </si>
</sst>
</file>

<file path=xl/styles.xml><?xml version="1.0" encoding="utf-8"?>
<styleSheet xmlns="http://schemas.openxmlformats.org/spreadsheetml/2006/main">
  <numFmts count="2">
    <numFmt numFmtId="164" formatCode="#,##0.00;\-#,##0.00;#,&quot;-&quot;"/>
    <numFmt numFmtId="165" formatCode="#,##0.00_ ;\-#,##0.00\ "/>
  </numFmts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164" fontId="1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centerContinuous" vertic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3" xfId="0" applyFont="1" applyBorder="1" applyAlignment="1">
      <alignment horizontal="centerContinuous" vertical="center"/>
    </xf>
    <xf numFmtId="0" fontId="1" fillId="0" borderId="3" xfId="0" quotePrefix="1" applyFont="1" applyBorder="1" applyAlignment="1">
      <alignment horizontal="centerContinuous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 wrapText="1"/>
    </xf>
    <xf numFmtId="165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Continuous" vertical="center" wrapText="1"/>
    </xf>
    <xf numFmtId="164" fontId="0" fillId="0" borderId="3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164" fontId="2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/>
    </xf>
    <xf numFmtId="0" fontId="0" fillId="0" borderId="0" xfId="0" applyBorder="1"/>
    <xf numFmtId="4" fontId="1" fillId="4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0" fillId="0" borderId="0" xfId="0" applyNumberFormat="1" applyBorder="1"/>
    <xf numFmtId="164" fontId="6" fillId="0" borderId="6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view="pageBreakPreview" zoomScaleSheetLayoutView="100" workbookViewId="0">
      <selection activeCell="C52" sqref="C52"/>
    </sheetView>
  </sheetViews>
  <sheetFormatPr defaultRowHeight="13"/>
  <cols>
    <col min="1" max="2" width="20.69921875" customWidth="1"/>
    <col min="3" max="3" width="91.8984375" customWidth="1"/>
    <col min="4" max="4" width="20.69921875" customWidth="1"/>
    <col min="5" max="5" width="17.296875" customWidth="1"/>
    <col min="6" max="7" width="13.3984375" customWidth="1"/>
  </cols>
  <sheetData>
    <row r="1" spans="1:4">
      <c r="C1" s="2"/>
    </row>
    <row r="2" spans="1:4">
      <c r="C2" s="62" t="s">
        <v>54</v>
      </c>
      <c r="D2" s="62"/>
    </row>
    <row r="3" spans="1:4">
      <c r="C3" s="62" t="s">
        <v>55</v>
      </c>
      <c r="D3" s="62"/>
    </row>
    <row r="4" spans="1:4">
      <c r="C4" s="62" t="s">
        <v>56</v>
      </c>
      <c r="D4" s="62"/>
    </row>
    <row r="5" spans="1:4">
      <c r="C5" s="2"/>
    </row>
    <row r="6" spans="1:4">
      <c r="A6" s="64" t="s">
        <v>0</v>
      </c>
      <c r="B6" s="63"/>
      <c r="C6" s="63"/>
      <c r="D6" s="63"/>
    </row>
    <row r="7" spans="1:4">
      <c r="A7" s="65" t="s">
        <v>1</v>
      </c>
      <c r="B7" s="63"/>
      <c r="C7" s="63"/>
      <c r="D7" s="63"/>
    </row>
    <row r="8" spans="1:4">
      <c r="A8" s="63" t="s">
        <v>2</v>
      </c>
      <c r="B8" s="63"/>
      <c r="C8" s="63"/>
      <c r="D8" s="63"/>
    </row>
    <row r="9" spans="1:4" ht="22" customHeight="1">
      <c r="A9" s="3" t="s">
        <v>3</v>
      </c>
    </row>
    <row r="10" spans="1:4">
      <c r="D10" s="2" t="s">
        <v>4</v>
      </c>
    </row>
    <row r="11" spans="1:4" ht="39">
      <c r="A11" s="4" t="s">
        <v>5</v>
      </c>
      <c r="B11" s="79" t="s">
        <v>6</v>
      </c>
      <c r="C11" s="80"/>
      <c r="D11" s="5" t="s">
        <v>7</v>
      </c>
    </row>
    <row r="12" spans="1:4">
      <c r="A12" s="6">
        <v>1</v>
      </c>
      <c r="B12" s="81">
        <v>2</v>
      </c>
      <c r="C12" s="82"/>
      <c r="D12" s="7">
        <v>3</v>
      </c>
    </row>
    <row r="13" spans="1:4">
      <c r="A13" s="83" t="s">
        <v>8</v>
      </c>
      <c r="B13" s="68"/>
      <c r="C13" s="68"/>
      <c r="D13" s="68"/>
    </row>
    <row r="14" spans="1:4">
      <c r="A14" s="8" t="s">
        <v>9</v>
      </c>
      <c r="B14" s="9" t="s">
        <v>10</v>
      </c>
      <c r="C14" s="10"/>
      <c r="D14" s="11">
        <v>5934500</v>
      </c>
    </row>
    <row r="15" spans="1:4" ht="18.75" customHeight="1">
      <c r="A15" s="12" t="s">
        <v>11</v>
      </c>
      <c r="B15" s="13" t="s">
        <v>12</v>
      </c>
      <c r="C15" s="14"/>
      <c r="D15" s="15">
        <v>5934500</v>
      </c>
    </row>
    <row r="16" spans="1:4" ht="18" customHeight="1">
      <c r="A16" s="8" t="s">
        <v>13</v>
      </c>
      <c r="B16" s="9" t="s">
        <v>14</v>
      </c>
      <c r="C16" s="10"/>
      <c r="D16" s="11">
        <v>21733200</v>
      </c>
    </row>
    <row r="17" spans="1:4" ht="18.75" customHeight="1">
      <c r="A17" s="12" t="s">
        <v>11</v>
      </c>
      <c r="B17" s="13" t="s">
        <v>12</v>
      </c>
      <c r="C17" s="14"/>
      <c r="D17" s="15">
        <v>21733200</v>
      </c>
    </row>
    <row r="18" spans="1:4" ht="29.25" customHeight="1">
      <c r="A18" s="8">
        <v>41036000</v>
      </c>
      <c r="B18" s="69" t="s">
        <v>47</v>
      </c>
      <c r="C18" s="70"/>
      <c r="D18" s="11">
        <v>676300</v>
      </c>
    </row>
    <row r="19" spans="1:4" ht="18" customHeight="1">
      <c r="A19" s="12" t="s">
        <v>11</v>
      </c>
      <c r="B19" s="71" t="s">
        <v>12</v>
      </c>
      <c r="C19" s="72"/>
      <c r="D19" s="15">
        <v>676300</v>
      </c>
    </row>
    <row r="20" spans="1:4" ht="26.25" customHeight="1">
      <c r="A20" s="8">
        <v>41036300</v>
      </c>
      <c r="B20" s="69" t="s">
        <v>48</v>
      </c>
      <c r="C20" s="70"/>
      <c r="D20" s="11">
        <v>1597600</v>
      </c>
    </row>
    <row r="21" spans="1:4">
      <c r="A21" s="12" t="s">
        <v>11</v>
      </c>
      <c r="B21" s="71" t="s">
        <v>12</v>
      </c>
      <c r="C21" s="72"/>
      <c r="D21" s="15">
        <v>1597600</v>
      </c>
    </row>
    <row r="22" spans="1:4">
      <c r="A22" s="8">
        <v>41051100</v>
      </c>
      <c r="B22" s="69" t="s">
        <v>50</v>
      </c>
      <c r="C22" s="76"/>
      <c r="D22" s="11">
        <v>580348</v>
      </c>
    </row>
    <row r="23" spans="1:4">
      <c r="A23" s="12" t="s">
        <v>17</v>
      </c>
      <c r="B23" s="71" t="s">
        <v>18</v>
      </c>
      <c r="C23" s="77"/>
      <c r="D23" s="15">
        <v>580348</v>
      </c>
    </row>
    <row r="24" spans="1:4" ht="18.75" customHeight="1">
      <c r="A24" s="8" t="s">
        <v>15</v>
      </c>
      <c r="B24" s="9" t="s">
        <v>16</v>
      </c>
      <c r="C24" s="10"/>
      <c r="D24" s="11">
        <f>D25+D29+D27</f>
        <v>19176403.359999999</v>
      </c>
    </row>
    <row r="25" spans="1:4" ht="25.5" customHeight="1">
      <c r="A25" s="17" t="s">
        <v>15</v>
      </c>
      <c r="B25" s="73" t="s">
        <v>43</v>
      </c>
      <c r="C25" s="74"/>
      <c r="D25" s="1">
        <f>D26</f>
        <v>10650</v>
      </c>
    </row>
    <row r="26" spans="1:4" ht="18.75" customHeight="1">
      <c r="A26" s="12" t="s">
        <v>17</v>
      </c>
      <c r="B26" s="13" t="s">
        <v>18</v>
      </c>
      <c r="C26" s="14"/>
      <c r="D26" s="15">
        <f>8570+2080</f>
        <v>10650</v>
      </c>
    </row>
    <row r="27" spans="1:4" ht="29.25" customHeight="1">
      <c r="A27" s="17" t="s">
        <v>15</v>
      </c>
      <c r="B27" s="73" t="s">
        <v>53</v>
      </c>
      <c r="C27" s="78"/>
      <c r="D27" s="11">
        <v>275000</v>
      </c>
    </row>
    <row r="28" spans="1:4">
      <c r="A28" s="12" t="s">
        <v>17</v>
      </c>
      <c r="B28" s="71" t="s">
        <v>18</v>
      </c>
      <c r="C28" s="77"/>
      <c r="D28" s="15">
        <v>275000</v>
      </c>
    </row>
    <row r="29" spans="1:4">
      <c r="A29" s="17" t="s">
        <v>15</v>
      </c>
      <c r="B29" s="73" t="s">
        <v>42</v>
      </c>
      <c r="C29" s="75"/>
      <c r="D29" s="1">
        <f>D30+D31+D32</f>
        <v>18890753.359999999</v>
      </c>
    </row>
    <row r="30" spans="1:4">
      <c r="A30" s="12" t="s">
        <v>19</v>
      </c>
      <c r="B30" s="13" t="s">
        <v>20</v>
      </c>
      <c r="C30" s="14"/>
      <c r="D30" s="60">
        <f>6683749+10289.36+9000</f>
        <v>6703038.3600000003</v>
      </c>
    </row>
    <row r="31" spans="1:4">
      <c r="A31" s="12" t="s">
        <v>21</v>
      </c>
      <c r="B31" s="13" t="s">
        <v>22</v>
      </c>
      <c r="C31" s="14"/>
      <c r="D31" s="15">
        <f>1232000+1681946</f>
        <v>2913946</v>
      </c>
    </row>
    <row r="32" spans="1:4">
      <c r="A32" s="19" t="s">
        <v>23</v>
      </c>
      <c r="B32" s="20" t="s">
        <v>24</v>
      </c>
      <c r="C32" s="21"/>
      <c r="D32" s="22">
        <f>2323544+6950225</f>
        <v>9273769</v>
      </c>
    </row>
    <row r="33" spans="1:9" ht="40.5" customHeight="1">
      <c r="A33" s="17">
        <v>41059300</v>
      </c>
      <c r="B33" s="73" t="s">
        <v>52</v>
      </c>
      <c r="C33" s="74"/>
      <c r="D33" s="23">
        <v>153575</v>
      </c>
    </row>
    <row r="34" spans="1:9">
      <c r="A34" s="19"/>
      <c r="B34" s="71" t="s">
        <v>18</v>
      </c>
      <c r="C34" s="77"/>
      <c r="D34" s="22">
        <v>153575</v>
      </c>
    </row>
    <row r="35" spans="1:9">
      <c r="A35" s="83" t="s">
        <v>25</v>
      </c>
      <c r="B35" s="68"/>
      <c r="C35" s="68"/>
      <c r="D35" s="68"/>
    </row>
    <row r="36" spans="1:9">
      <c r="A36" s="8" t="s">
        <v>13</v>
      </c>
      <c r="B36" s="9" t="s">
        <v>14</v>
      </c>
      <c r="C36" s="10"/>
      <c r="D36" s="24">
        <v>3810800</v>
      </c>
    </row>
    <row r="37" spans="1:9">
      <c r="A37" s="12" t="s">
        <v>11</v>
      </c>
      <c r="B37" s="13" t="s">
        <v>12</v>
      </c>
      <c r="C37" s="14"/>
      <c r="D37" s="25">
        <v>3810800</v>
      </c>
    </row>
    <row r="38" spans="1:9">
      <c r="A38" s="8">
        <v>41053700</v>
      </c>
      <c r="B38" s="69" t="s">
        <v>51</v>
      </c>
      <c r="C38" s="76"/>
      <c r="D38" s="24">
        <f>D39+D40</f>
        <v>258634</v>
      </c>
    </row>
    <row r="39" spans="1:9">
      <c r="A39" s="12" t="s">
        <v>19</v>
      </c>
      <c r="B39" s="71" t="s">
        <v>20</v>
      </c>
      <c r="C39" s="77"/>
      <c r="D39" s="25">
        <v>200000</v>
      </c>
    </row>
    <row r="40" spans="1:9">
      <c r="A40" s="12" t="s">
        <v>21</v>
      </c>
      <c r="B40" s="13" t="s">
        <v>22</v>
      </c>
      <c r="C40" s="14"/>
      <c r="D40" s="61">
        <v>58634</v>
      </c>
    </row>
    <row r="41" spans="1:9" ht="16.5" customHeight="1">
      <c r="A41" s="8" t="s">
        <v>15</v>
      </c>
      <c r="B41" s="9" t="s">
        <v>16</v>
      </c>
      <c r="C41" s="10"/>
      <c r="D41" s="11">
        <v>80000</v>
      </c>
    </row>
    <row r="42" spans="1:9" ht="14.25" customHeight="1">
      <c r="A42" s="17" t="s">
        <v>15</v>
      </c>
      <c r="B42" s="73" t="s">
        <v>42</v>
      </c>
      <c r="C42" s="72"/>
      <c r="D42" s="53">
        <v>80000</v>
      </c>
      <c r="E42" s="56"/>
      <c r="F42" s="56"/>
      <c r="G42" s="56"/>
      <c r="H42" s="56"/>
      <c r="I42" s="56"/>
    </row>
    <row r="43" spans="1:9">
      <c r="A43" s="12" t="s">
        <v>19</v>
      </c>
      <c r="B43" s="13" t="s">
        <v>20</v>
      </c>
      <c r="C43" s="14"/>
      <c r="D43" s="54">
        <v>80000</v>
      </c>
      <c r="E43" s="56"/>
      <c r="F43" s="56"/>
      <c r="G43" s="56"/>
      <c r="H43" s="56"/>
      <c r="I43" s="56"/>
    </row>
    <row r="44" spans="1:9">
      <c r="A44" s="26" t="s">
        <v>26</v>
      </c>
      <c r="B44" s="27" t="s">
        <v>27</v>
      </c>
      <c r="C44" s="28"/>
      <c r="D44" s="55">
        <f>D45+D46</f>
        <v>54001360.359999999</v>
      </c>
      <c r="E44" s="57"/>
      <c r="F44" s="58"/>
      <c r="G44" s="58"/>
      <c r="H44" s="56"/>
      <c r="I44" s="56"/>
    </row>
    <row r="45" spans="1:9">
      <c r="A45" s="26" t="s">
        <v>26</v>
      </c>
      <c r="B45" s="27" t="s">
        <v>28</v>
      </c>
      <c r="C45" s="28"/>
      <c r="D45" s="55">
        <f>D14+D16+D18+D20+D24+D22+D33</f>
        <v>49851926.359999999</v>
      </c>
      <c r="E45" s="56"/>
      <c r="F45" s="59"/>
      <c r="G45" s="59"/>
      <c r="H45" s="56"/>
      <c r="I45" s="56"/>
    </row>
    <row r="46" spans="1:9">
      <c r="A46" s="26" t="s">
        <v>26</v>
      </c>
      <c r="B46" s="27" t="s">
        <v>29</v>
      </c>
      <c r="C46" s="28"/>
      <c r="D46" s="55">
        <f>D36+D38+D41</f>
        <v>4149434</v>
      </c>
      <c r="E46" s="56"/>
      <c r="F46" s="56"/>
      <c r="G46" s="56"/>
      <c r="H46" s="56"/>
      <c r="I46" s="56"/>
    </row>
    <row r="47" spans="1:9">
      <c r="E47" s="56"/>
      <c r="F47" s="56"/>
      <c r="G47" s="56"/>
      <c r="H47" s="56"/>
      <c r="I47" s="56"/>
    </row>
    <row r="48" spans="1:9" ht="22" customHeight="1">
      <c r="A48" s="3" t="s">
        <v>30</v>
      </c>
      <c r="D48" s="2" t="s">
        <v>4</v>
      </c>
      <c r="E48" s="56"/>
      <c r="F48" s="56"/>
      <c r="G48" s="56"/>
      <c r="H48" s="56"/>
      <c r="I48" s="56"/>
    </row>
    <row r="49" spans="1:5" ht="53.25" customHeight="1">
      <c r="A49" s="29" t="s">
        <v>31</v>
      </c>
      <c r="B49" s="29" t="s">
        <v>32</v>
      </c>
      <c r="C49" s="29" t="s">
        <v>33</v>
      </c>
      <c r="D49" s="29" t="s">
        <v>7</v>
      </c>
    </row>
    <row r="50" spans="1:5">
      <c r="A50" s="30">
        <v>1</v>
      </c>
      <c r="B50" s="30">
        <v>2</v>
      </c>
      <c r="C50" s="30">
        <v>3</v>
      </c>
      <c r="D50" s="30">
        <v>4</v>
      </c>
    </row>
    <row r="51" spans="1:5">
      <c r="A51" s="66" t="s">
        <v>34</v>
      </c>
      <c r="B51" s="67"/>
      <c r="C51" s="67"/>
      <c r="D51" s="67"/>
    </row>
    <row r="52" spans="1:5" ht="29.25" customHeight="1">
      <c r="A52" s="31" t="s">
        <v>35</v>
      </c>
      <c r="B52" s="31" t="s">
        <v>36</v>
      </c>
      <c r="C52" s="32" t="s">
        <v>16</v>
      </c>
      <c r="D52" s="33">
        <f>D53+D55+D57+D59+D61</f>
        <v>4300387</v>
      </c>
    </row>
    <row r="53" spans="1:5" ht="29.25" customHeight="1">
      <c r="A53" s="31"/>
      <c r="B53" s="34">
        <v>9770</v>
      </c>
      <c r="C53" s="35" t="s">
        <v>49</v>
      </c>
      <c r="D53" s="33">
        <f>D54</f>
        <v>80000</v>
      </c>
      <c r="E53" s="36"/>
    </row>
    <row r="54" spans="1:5" ht="13.5" customHeight="1">
      <c r="A54" s="37">
        <v>410000000</v>
      </c>
      <c r="B54" s="31"/>
      <c r="C54" s="38" t="s">
        <v>18</v>
      </c>
      <c r="D54" s="39">
        <v>80000</v>
      </c>
    </row>
    <row r="55" spans="1:5" ht="36.75" customHeight="1">
      <c r="A55" s="31"/>
      <c r="B55" s="40">
        <v>9770</v>
      </c>
      <c r="C55" s="35" t="s">
        <v>45</v>
      </c>
      <c r="D55" s="41">
        <v>37500</v>
      </c>
    </row>
    <row r="56" spans="1:5">
      <c r="A56" s="37">
        <v>410000000</v>
      </c>
      <c r="B56" s="34"/>
      <c r="C56" s="38" t="s">
        <v>18</v>
      </c>
      <c r="D56" s="39">
        <v>37500</v>
      </c>
    </row>
    <row r="57" spans="1:5" ht="29.25" customHeight="1">
      <c r="A57" s="31"/>
      <c r="B57" s="40">
        <v>9770</v>
      </c>
      <c r="C57" s="35" t="s">
        <v>46</v>
      </c>
      <c r="D57" s="33">
        <v>34000</v>
      </c>
    </row>
    <row r="58" spans="1:5">
      <c r="A58" s="37" t="s">
        <v>17</v>
      </c>
      <c r="B58" s="34"/>
      <c r="C58" s="38" t="s">
        <v>18</v>
      </c>
      <c r="D58" s="39">
        <v>34000</v>
      </c>
    </row>
    <row r="59" spans="1:5" ht="26.25" customHeight="1">
      <c r="A59" s="34"/>
      <c r="B59" s="40">
        <v>9770</v>
      </c>
      <c r="C59" s="35" t="s">
        <v>59</v>
      </c>
      <c r="D59" s="41">
        <f>250000-175000</f>
        <v>75000</v>
      </c>
    </row>
    <row r="60" spans="1:5">
      <c r="A60" s="37" t="s">
        <v>37</v>
      </c>
      <c r="B60" s="34"/>
      <c r="C60" s="38" t="s">
        <v>38</v>
      </c>
      <c r="D60" s="39">
        <f>250000-175000</f>
        <v>75000</v>
      </c>
    </row>
    <row r="61" spans="1:5" ht="41.25" customHeight="1">
      <c r="A61" s="42"/>
      <c r="B61" s="40">
        <v>9770</v>
      </c>
      <c r="C61" s="18" t="s">
        <v>44</v>
      </c>
      <c r="D61" s="43">
        <f>D62</f>
        <v>4073887</v>
      </c>
    </row>
    <row r="62" spans="1:5" ht="20.25" customHeight="1">
      <c r="A62" s="44" t="s">
        <v>39</v>
      </c>
      <c r="B62" s="42"/>
      <c r="C62" s="45" t="s">
        <v>40</v>
      </c>
      <c r="D62" s="46">
        <f>3865887+100000+108000</f>
        <v>4073887</v>
      </c>
    </row>
    <row r="63" spans="1:5" ht="20.149999999999999" customHeight="1">
      <c r="A63" s="66" t="s">
        <v>41</v>
      </c>
      <c r="B63" s="67"/>
      <c r="C63" s="67"/>
      <c r="D63" s="68"/>
    </row>
    <row r="64" spans="1:5" ht="19.5" customHeight="1">
      <c r="A64" s="47" t="s">
        <v>35</v>
      </c>
      <c r="B64" s="47" t="s">
        <v>36</v>
      </c>
      <c r="C64" s="48" t="s">
        <v>16</v>
      </c>
      <c r="D64" s="33">
        <f>D65+D67</f>
        <v>120000</v>
      </c>
    </row>
    <row r="65" spans="1:4" ht="39" hidden="1">
      <c r="A65" s="47"/>
      <c r="B65" s="47"/>
      <c r="C65" s="18" t="s">
        <v>44</v>
      </c>
      <c r="D65" s="41">
        <f>1300000-1300000</f>
        <v>0</v>
      </c>
    </row>
    <row r="66" spans="1:4" ht="22.5" hidden="1" customHeight="1">
      <c r="A66" s="37" t="s">
        <v>39</v>
      </c>
      <c r="B66" s="37" t="s">
        <v>36</v>
      </c>
      <c r="C66" s="16" t="s">
        <v>40</v>
      </c>
      <c r="D66" s="39">
        <f>1300000-1300000</f>
        <v>0</v>
      </c>
    </row>
    <row r="67" spans="1:4" ht="27" customHeight="1">
      <c r="A67" s="37"/>
      <c r="B67" s="34">
        <v>9770</v>
      </c>
      <c r="C67" s="35" t="s">
        <v>49</v>
      </c>
      <c r="D67" s="33">
        <f>D68</f>
        <v>120000</v>
      </c>
    </row>
    <row r="68" spans="1:4" ht="22.5" customHeight="1">
      <c r="A68" s="37">
        <v>410000000</v>
      </c>
      <c r="B68" s="31"/>
      <c r="C68" s="38" t="s">
        <v>18</v>
      </c>
      <c r="D68" s="39">
        <v>120000</v>
      </c>
    </row>
    <row r="69" spans="1:4">
      <c r="A69" s="49" t="s">
        <v>26</v>
      </c>
      <c r="B69" s="49" t="s">
        <v>26</v>
      </c>
      <c r="C69" s="27" t="s">
        <v>27</v>
      </c>
      <c r="D69" s="50">
        <f>D70+D71</f>
        <v>4420387</v>
      </c>
    </row>
    <row r="70" spans="1:4">
      <c r="A70" s="49" t="s">
        <v>26</v>
      </c>
      <c r="B70" s="49" t="s">
        <v>26</v>
      </c>
      <c r="C70" s="27" t="s">
        <v>28</v>
      </c>
      <c r="D70" s="50">
        <f>D52</f>
        <v>4300387</v>
      </c>
    </row>
    <row r="71" spans="1:4">
      <c r="A71" s="49" t="s">
        <v>26</v>
      </c>
      <c r="B71" s="49" t="s">
        <v>26</v>
      </c>
      <c r="C71" s="27" t="s">
        <v>29</v>
      </c>
      <c r="D71" s="50">
        <f>D64</f>
        <v>120000</v>
      </c>
    </row>
    <row r="73" spans="1:4">
      <c r="B73" s="51" t="s">
        <v>57</v>
      </c>
      <c r="C73" s="52" t="s">
        <v>58</v>
      </c>
      <c r="D73" s="51"/>
    </row>
    <row r="74" spans="1:4">
      <c r="C74" s="51"/>
      <c r="D74" s="51"/>
    </row>
  </sheetData>
  <mergeCells count="27">
    <mergeCell ref="B11:C11"/>
    <mergeCell ref="B12:C12"/>
    <mergeCell ref="A13:D13"/>
    <mergeCell ref="A35:D35"/>
    <mergeCell ref="A51:D51"/>
    <mergeCell ref="B33:C33"/>
    <mergeCell ref="B34:C34"/>
    <mergeCell ref="B28:C28"/>
    <mergeCell ref="A63:D63"/>
    <mergeCell ref="B18:C18"/>
    <mergeCell ref="B19:C19"/>
    <mergeCell ref="B20:C20"/>
    <mergeCell ref="B21:C21"/>
    <mergeCell ref="B42:C42"/>
    <mergeCell ref="B25:C25"/>
    <mergeCell ref="B29:C29"/>
    <mergeCell ref="B22:C22"/>
    <mergeCell ref="B23:C23"/>
    <mergeCell ref="B38:C38"/>
    <mergeCell ref="B39:C39"/>
    <mergeCell ref="B27:C27"/>
    <mergeCell ref="C2:D2"/>
    <mergeCell ref="C3:D3"/>
    <mergeCell ref="C4:D4"/>
    <mergeCell ref="A8:D8"/>
    <mergeCell ref="A6:D6"/>
    <mergeCell ref="A7:D7"/>
  </mergeCells>
  <pageMargins left="0.59055118110236227" right="0.39370078740157483" top="0" bottom="0.39370078740157483" header="0" footer="0"/>
  <pageSetup paperSize="9" scale="6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2025-06-27T07:55:36Z</cp:lastPrinted>
  <dcterms:created xsi:type="dcterms:W3CDTF">2024-12-16T08:44:42Z</dcterms:created>
  <dcterms:modified xsi:type="dcterms:W3CDTF">2025-06-27T07:56:09Z</dcterms:modified>
</cp:coreProperties>
</file>