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D:\СЕЛИЩНА РАДА різне\ВЕБ САЙТ селищної ОТГ\Бюджет\2024\Ріш.1181 про зміни до бюджету на 2024\доходи\"/>
    </mc:Choice>
  </mc:AlternateContent>
  <xr:revisionPtr revIDLastSave="0" documentId="8_{D9A84BAB-E4BD-424D-A70B-54AB57C5ADA9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полний" sheetId="12" r:id="rId1"/>
  </sheets>
  <definedNames>
    <definedName name="Excel_BuiltIn_Print_Titles" localSheetId="0">полний!$12:$12</definedName>
    <definedName name="Z_96E2A35E_4A48_419F_9E38_8CEFA5D27C66_.wvu.PrintArea" localSheetId="0">полний!$A$4:$H$49</definedName>
    <definedName name="Z_96E2A35E_4A48_419F_9E38_8CEFA5D27C66_.wvu.PrintTitles" localSheetId="0">полний!$12:$12</definedName>
    <definedName name="Z_96E2A35E_4A48_419F_9E38_8CEFA5D27C66_.wvu.Rows" localSheetId="0">полний!#REF!</definedName>
    <definedName name="Z_ABBD498D_3D2F_4E62_985A_EF1DC4D9DC47_.wvu.PrintArea" localSheetId="0">полний!$A$4:$H$49</definedName>
    <definedName name="Z_ABBD498D_3D2F_4E62_985A_EF1DC4D9DC47_.wvu.PrintTitles" localSheetId="0">полний!$12:$12</definedName>
    <definedName name="Z_ABBD498D_3D2F_4E62_985A_EF1DC4D9DC47_.wvu.Rows" localSheetId="0">полний!#REF!</definedName>
    <definedName name="Z_E02D48B6_D0D9_4E6E_B70D_8E13580A6528_.wvu.PrintArea" localSheetId="0">полний!$A$4:$H$49</definedName>
    <definedName name="Z_E02D48B6_D0D9_4E6E_B70D_8E13580A6528_.wvu.PrintTitles" localSheetId="0">полний!$12:$12</definedName>
    <definedName name="Z_E02D48B6_D0D9_4E6E_B70D_8E13580A6528_.wvu.Rows" localSheetId="0">полний!#REF!</definedName>
    <definedName name="_xlnm.Print_Titles" localSheetId="0">полний!$12:$14</definedName>
    <definedName name="_xlnm.Print_Area" localSheetId="0">полний!$A$1:$J$50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2" l="1"/>
  <c r="H45" i="12"/>
  <c r="H46" i="12"/>
  <c r="G46" i="12" s="1"/>
  <c r="H21" i="12"/>
  <c r="G21" i="12" s="1"/>
  <c r="H19" i="12"/>
  <c r="G19" i="12" s="1"/>
  <c r="H23" i="12"/>
  <c r="G23" i="12" s="1"/>
  <c r="G26" i="12"/>
  <c r="G25" i="12"/>
  <c r="G24" i="12"/>
  <c r="H41" i="12"/>
  <c r="G41" i="12" s="1"/>
  <c r="H42" i="12"/>
  <c r="G42" i="12" s="1"/>
  <c r="I33" i="12"/>
  <c r="G33" i="12" s="1"/>
  <c r="G32" i="12"/>
  <c r="G31" i="12"/>
  <c r="H20" i="12"/>
  <c r="G20" i="12" s="1"/>
  <c r="H47" i="12"/>
  <c r="G47" i="12" s="1"/>
  <c r="G48" i="12"/>
  <c r="G45" i="12"/>
  <c r="G30" i="12"/>
  <c r="J34" i="12"/>
  <c r="J16" i="12" s="1"/>
  <c r="J15" i="12" s="1"/>
  <c r="I34" i="12"/>
  <c r="H34" i="12"/>
  <c r="G34" i="12" s="1"/>
  <c r="H18" i="12"/>
  <c r="G18" i="12" s="1"/>
  <c r="H22" i="12"/>
  <c r="G22" i="12" s="1"/>
  <c r="G29" i="12"/>
  <c r="G17" i="12"/>
  <c r="G37" i="12"/>
  <c r="G36" i="12" s="1"/>
  <c r="G35" i="12" s="1"/>
  <c r="G27" i="12"/>
  <c r="J36" i="12"/>
  <c r="J35" i="12" s="1"/>
  <c r="I36" i="12"/>
  <c r="I35" i="12" s="1"/>
  <c r="J39" i="12"/>
  <c r="J38" i="12" s="1"/>
  <c r="I39" i="12"/>
  <c r="I38" i="12" s="1"/>
  <c r="G40" i="12"/>
  <c r="G28" i="12"/>
  <c r="H36" i="12"/>
  <c r="H35" i="12" s="1"/>
  <c r="J49" i="12" l="1"/>
  <c r="G39" i="12"/>
  <c r="I16" i="12"/>
  <c r="I15" i="12" s="1"/>
  <c r="H39" i="12"/>
  <c r="H38" i="12" s="1"/>
  <c r="H44" i="12"/>
  <c r="G44" i="12"/>
  <c r="G43" i="12" s="1"/>
  <c r="H43" i="12"/>
  <c r="M49" i="12"/>
  <c r="I49" i="12"/>
  <c r="G16" i="12"/>
  <c r="G15" i="12" s="1"/>
  <c r="G38" i="12"/>
  <c r="H16" i="12"/>
  <c r="H15" i="12" s="1"/>
  <c r="H49" i="12" s="1"/>
  <c r="K49" i="12" l="1"/>
  <c r="G49" i="12"/>
  <c r="L49" i="12"/>
</calcChain>
</file>

<file path=xl/sharedStrings.xml><?xml version="1.0" encoding="utf-8"?>
<sst xmlns="http://schemas.openxmlformats.org/spreadsheetml/2006/main" count="159" uniqueCount="147">
  <si>
    <t>Загальний фонд</t>
  </si>
  <si>
    <t>Спеціальний фонд</t>
  </si>
  <si>
    <t>1090</t>
  </si>
  <si>
    <t>Код програмної класифікації видатків та кредитування місцевого бюджету</t>
  </si>
  <si>
    <t>6030</t>
  </si>
  <si>
    <t>0620</t>
  </si>
  <si>
    <t>Усього</t>
  </si>
  <si>
    <t>0216030</t>
  </si>
  <si>
    <t>3242</t>
  </si>
  <si>
    <t>Інші заходи у сфері соціального захисту і соціального забезпечення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</si>
  <si>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</si>
  <si>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</si>
  <si>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</si>
  <si>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</si>
  <si>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</si>
  <si>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</si>
  <si>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</si>
  <si>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</si>
  <si>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0180</t>
  </si>
  <si>
    <t>0200000</t>
  </si>
  <si>
    <t>Виконавчий комітет Широківської селищної ради</t>
  </si>
  <si>
    <t>0210000</t>
  </si>
  <si>
    <t>Організація благоустрою населених пунктів</t>
  </si>
  <si>
    <t>1000000</t>
  </si>
  <si>
    <t>1010000</t>
  </si>
  <si>
    <t>0810</t>
  </si>
  <si>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</si>
  <si>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</si>
  <si>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</si>
  <si>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</si>
  <si>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0610000</t>
  </si>
  <si>
    <t>0600000</t>
  </si>
  <si>
    <t>Інші заходи в галузі культури і мистецтва</t>
  </si>
  <si>
    <t>1014082</t>
  </si>
  <si>
    <t>1015011</t>
  </si>
  <si>
    <t>Проведення навчально-тренувальних зборів і змагань з олімпійських видів спорту</t>
  </si>
  <si>
    <t>0829</t>
  </si>
  <si>
    <t>27.09.2018 року №305-15/VII</t>
  </si>
  <si>
    <t>27.09.2018 року №306-15/VII</t>
  </si>
  <si>
    <t>27.09.2018 року №303-15/VII</t>
  </si>
  <si>
    <t>Код Типової програмної класифікації видатків та кредитуваня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</si>
  <si>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</si>
  <si>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(грн)</t>
  </si>
  <si>
    <t>(код бюджету)</t>
  </si>
  <si>
    <t xml:space="preserve">РОЗПОДІЛ  </t>
  </si>
  <si>
    <t>4082</t>
  </si>
  <si>
    <t>5011</t>
  </si>
  <si>
    <t>1015041</t>
  </si>
  <si>
    <t>5041</t>
  </si>
  <si>
    <t>Утримання та фінансова підтримка спортивних споруд</t>
  </si>
  <si>
    <t>04.12.2019 року №710-29/VII</t>
  </si>
  <si>
    <t xml:space="preserve">26.06.2019 року №513-24/VІI </t>
  </si>
  <si>
    <t>0990</t>
  </si>
  <si>
    <t>Інші програми та заходи у сфері освіти</t>
  </si>
  <si>
    <t>0210180</t>
  </si>
  <si>
    <t>0133</t>
  </si>
  <si>
    <t>Інша діяльність у сфері державного управління</t>
  </si>
  <si>
    <t>18.12.2020 року    №19-2/VIІІ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</si>
  <si>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</si>
  <si>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</si>
  <si>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</si>
  <si>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18.12.2020 року    №21-2/VIІІ</t>
  </si>
  <si>
    <t>0763</t>
  </si>
  <si>
    <t>0212152</t>
  </si>
  <si>
    <t>Інші програми та заходи у сфері охорони здоров’я</t>
  </si>
  <si>
    <t>0611142</t>
  </si>
  <si>
    <t>1142</t>
  </si>
  <si>
    <t>27.09.2018року №304-15/VII</t>
  </si>
  <si>
    <t>3050</t>
  </si>
  <si>
    <t>1070</t>
  </si>
  <si>
    <t>Пільгове медичне обслуговування осіб, які постраждали внаслідок Чорнобильської катастрофи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</si>
  <si>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</si>
  <si>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</si>
  <si>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</si>
  <si>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3032</t>
  </si>
  <si>
    <t>Надання пільг окремим категоріям громадян з оплати послуг зв`язку</t>
  </si>
  <si>
    <t>Відділ культури,туризму та спорту Широківської селищної ради</t>
  </si>
  <si>
    <t>Відділ освіти Широківської селищної ради</t>
  </si>
  <si>
    <t>0213210</t>
  </si>
  <si>
    <t>3210</t>
  </si>
  <si>
    <t>1050</t>
  </si>
  <si>
    <t>Організація та проведення громадських робіт</t>
  </si>
  <si>
    <t xml:space="preserve"> (0455100000)</t>
  </si>
  <si>
    <t>Забезпечення діяльності інших закладів у сфері соціального захисту і соціального забезпечення</t>
  </si>
  <si>
    <t>16.02.2023 року № 752-17/VIII</t>
  </si>
  <si>
    <t>Про  затвердження Програми  підтримки сімей, дітей, молоді, громадян похилого віку в Широківській селищній раді на 2023-2027 роки</t>
  </si>
  <si>
    <t xml:space="preserve">Інші субвенції з місцевого бюджету </t>
  </si>
  <si>
    <t>Субвенція з місцевого бюджету державному бюджету на виконання програм соціально-економічного розвитку регіонів</t>
  </si>
  <si>
    <t>0219770</t>
  </si>
  <si>
    <t>0219800</t>
  </si>
  <si>
    <t>0218312</t>
  </si>
  <si>
    <t>0512</t>
  </si>
  <si>
    <t>Утилізація відходів</t>
  </si>
  <si>
    <t xml:space="preserve">Програма розвитку фізичної культури і спорту Широківської селищної ради на 2018-2026 роки (зі змінами)
</t>
  </si>
  <si>
    <t xml:space="preserve">Програма  розвитку освіти Широківської селищної ради на 2019 - 2025 роки (зі змінами)
</t>
  </si>
  <si>
    <t>06.04.2021 № 162 -4/VIII</t>
  </si>
  <si>
    <t xml:space="preserve">Програма розвитку культури Широківської селищної ради на 2019 – 2026  роки (зі змінами)
</t>
  </si>
  <si>
    <t>27.09.2018 року №302-15/VIІ</t>
  </si>
  <si>
    <t>Про затвердження Програми розвитку Комунальної установи «Широківський трудовий архів» Широківської селищної ради на 2021-2025 роки (зі змінами)</t>
  </si>
  <si>
    <t>Про затвердження Програми розвитку, підтримки КНП «Широківський центр первинної медичної допомоги» Широківської селищної ради та надання ним медичних послуг понад обсяг, передбачений програмою державних гарантій медичного обслуговування населення на 2021-2025 роки (зі змінами)</t>
  </si>
  <si>
    <t>Програма благоустрою Широківської селищної ради на  2019 - 2025 роки (зі змінами)</t>
  </si>
  <si>
    <t>Програма соціального захисту населення Широківської селищної ради на 2020-2026 роки (зі змінами)</t>
  </si>
  <si>
    <t>Комплексна програма забезпечення екологічної безпеки території Широківської селищної ради на 2019 - 2025 роки (зі змінами)</t>
  </si>
  <si>
    <t>Програми створення і використання матеріальних резервів для запобігання, ліквідації надзвичайних ситуацій техногенного та природного характеру та їх наслідків у Широківській селищній раді на 2019 – 2025роки (зі змінами)</t>
  </si>
  <si>
    <t>0813242</t>
  </si>
  <si>
    <t>0813160</t>
  </si>
  <si>
    <t>0813032</t>
  </si>
  <si>
    <t>0813050</t>
  </si>
  <si>
    <t>0213241</t>
  </si>
  <si>
    <t>18.12. 2020 року № 20-2/VІІІ</t>
  </si>
  <si>
    <t>Програма розвитку, підтримки КП «Криворізька центральна районна лікарня» Новопільської сільської ради та надання ним медичних послуг понад обсяг, передбачений програмою державних гарантій медичного обслуговування населення на 2022-2025роки (зі змінами)</t>
  </si>
  <si>
    <t>витрат селищного бюджету на реалізацію місцевих/регіональних програм у 2024 році</t>
  </si>
  <si>
    <t>Програма забезпечення громадського порядку та громадської безпеки на території Широківської селищної ради на 2021-2025 роки (зі змінами) -( для розвитку регіонального підрозділу Служби безпеки України)</t>
  </si>
  <si>
    <t xml:space="preserve">Програма забезпечення громадського порядку та громадської безпеки на території Широківської селищної ради на 2021-2025 роки (зі змінами)  </t>
  </si>
  <si>
    <t xml:space="preserve">Інші субвенції з місцевого бюджету обласному бюджету  </t>
  </si>
  <si>
    <t>0810000</t>
  </si>
  <si>
    <t>Відділ соціального захисту населення Широківської селищної ради</t>
  </si>
  <si>
    <t>0800000</t>
  </si>
  <si>
    <t xml:space="preserve">Програма «Поліцейський офіцер громади» на 2024-2025роки» </t>
  </si>
  <si>
    <t>Програма розвитку цивільного захисту та пожежної безпеки на території Широківської селищної ради на 2023-2025роки</t>
  </si>
  <si>
    <t>0216071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</si>
  <si>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</si>
  <si>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</t>
  </si>
  <si>
    <t>0217130</t>
  </si>
  <si>
    <t>7130</t>
  </si>
  <si>
    <t>0421</t>
  </si>
  <si>
    <t>Здійснення заходів із землеустрою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</si>
  <si>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</si>
  <si>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</si>
  <si>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</si>
  <si>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</si>
  <si>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28.11.2018року  №351-17/VII</t>
  </si>
  <si>
    <t xml:space="preserve">04.12.2019
№711- 29 /VІІ
</t>
  </si>
  <si>
    <t xml:space="preserve">16.12.2021
№ 534 -10/VIII
</t>
  </si>
  <si>
    <t>06.04.2021        № 162 -4/VIII</t>
  </si>
  <si>
    <t xml:space="preserve">Про затвердження Програми відшкодування різниці в тарифах на
комунальні  послуги КП «Фрунзенське ЖКП» на 2022 – 2024 роки ( із змінами)
</t>
  </si>
  <si>
    <t>Програма розвитку земельних відносин та охорони земель по Широківській селищній раді на 2019 -2025 роки ( із змінами)</t>
  </si>
  <si>
    <t xml:space="preserve">Програма розвитку дорожньої інфраструктури автомобільних доріг загального користування місцевого значення, вулиць і доріг комунальної власності на 2019-2025 роки  ( із змінами)
Широківської селищної ради на 2019-2025 роки ( із змінами)
</t>
  </si>
  <si>
    <t xml:space="preserve">16.02.2023
№750-17VIII
</t>
  </si>
  <si>
    <t xml:space="preserve">16.02.2023
№749 -17/VIII  
</t>
  </si>
  <si>
    <t>Програма забезпечення відсічі збройної агресії Російської Федерації проти України та забезпечення національної безпеки на території Широківської селищної ради на 2023 - 2024 роки ( із змінами)</t>
  </si>
  <si>
    <t xml:space="preserve">21.12.2023 
№1011 -27/VIII
</t>
  </si>
  <si>
    <t>Секретар селищної ради</t>
  </si>
  <si>
    <t>Алла КРАСНОВА</t>
  </si>
  <si>
    <t>до рішення  Широківської селищної ради</t>
  </si>
  <si>
    <t>від 30.05.2024 року № 1181-31/VIII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</si>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</sst>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"/>
  </numFmts>
  <fonts count="45" x14ac:knownFonts="1"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00">
    <xf numFmtId="0" fontId="0" fillId="0" borderId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2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6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4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6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8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1" fillId="14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20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" fillId="0" borderId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3" fillId="28" borderId="1" applyNumberFormat="0" applyAlignment="0" applyProtection="0"/>
    <xf numFmtId="0" fontId="3" fillId="29" borderId="1" applyNumberFormat="0" applyAlignment="0" applyProtection="0"/>
    <xf numFmtId="0" fontId="12" fillId="30" borderId="2" applyNumberFormat="0" applyAlignment="0" applyProtection="0"/>
    <xf numFmtId="0" fontId="16" fillId="30" borderId="1" applyNumberFormat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9" fillId="0" borderId="0"/>
    <xf numFmtId="0" fontId="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3" applyNumberFormat="0" applyFill="0" applyAlignment="0" applyProtection="0"/>
    <xf numFmtId="0" fontId="14" fillId="0" borderId="4" applyNumberFormat="0" applyFill="0" applyAlignment="0" applyProtection="0"/>
    <xf numFmtId="0" fontId="7" fillId="31" borderId="5" applyNumberFormat="0" applyAlignment="0" applyProtection="0"/>
    <xf numFmtId="0" fontId="7" fillId="32" borderId="5" applyNumberFormat="0" applyAlignment="0" applyProtection="0"/>
    <xf numFmtId="0" fontId="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25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10" fillId="0" borderId="0"/>
    <xf numFmtId="0" fontId="9" fillId="0" borderId="0"/>
    <xf numFmtId="0" fontId="9" fillId="0" borderId="0"/>
    <xf numFmtId="0" fontId="11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0" fillId="34" borderId="6" applyNumberFormat="0" applyAlignment="0" applyProtection="0"/>
    <xf numFmtId="0" fontId="1" fillId="33" borderId="6" applyNumberFormat="0" applyFont="0" applyAlignment="0" applyProtection="0"/>
    <xf numFmtId="0" fontId="1" fillId="33" borderId="6" applyNumberFormat="0" applyFont="0" applyAlignment="0" applyProtection="0"/>
    <xf numFmtId="0" fontId="9" fillId="0" borderId="0"/>
    <xf numFmtId="0" fontId="18" fillId="0" borderId="0"/>
    <xf numFmtId="0" fontId="5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25" fillId="41" borderId="0" applyNumberFormat="0" applyBorder="0" applyAlignment="0" applyProtection="0"/>
    <xf numFmtId="0" fontId="26" fillId="47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6" fillId="48" borderId="0" applyNumberFormat="0" applyBorder="0" applyAlignment="0" applyProtection="0"/>
    <xf numFmtId="0" fontId="25" fillId="37" borderId="0" applyNumberFormat="0" applyBorder="0" applyAlignment="0" applyProtection="0"/>
    <xf numFmtId="0" fontId="25" fillId="43" borderId="0" applyNumberFormat="0" applyBorder="0" applyAlignment="0" applyProtection="0"/>
    <xf numFmtId="0" fontId="26" fillId="49" borderId="0" applyNumberFormat="0" applyBorder="0" applyAlignment="0" applyProtection="0"/>
    <xf numFmtId="0" fontId="25" fillId="38" borderId="0" applyNumberFormat="0" applyBorder="0" applyAlignment="0" applyProtection="0"/>
    <xf numFmtId="0" fontId="25" fillId="44" borderId="0" applyNumberFormat="0" applyBorder="0" applyAlignment="0" applyProtection="0"/>
    <xf numFmtId="0" fontId="26" fillId="50" borderId="0" applyNumberFormat="0" applyBorder="0" applyAlignment="0" applyProtection="0"/>
    <xf numFmtId="0" fontId="25" fillId="39" borderId="0" applyNumberFormat="0" applyBorder="0" applyAlignment="0" applyProtection="0"/>
    <xf numFmtId="0" fontId="25" fillId="45" borderId="0" applyNumberFormat="0" applyBorder="0" applyAlignment="0" applyProtection="0"/>
    <xf numFmtId="0" fontId="26" fillId="51" borderId="0" applyNumberFormat="0" applyBorder="0" applyAlignment="0" applyProtection="0"/>
    <xf numFmtId="0" fontId="25" fillId="40" borderId="0" applyNumberFormat="0" applyBorder="0" applyAlignment="0" applyProtection="0"/>
    <xf numFmtId="0" fontId="25" fillId="46" borderId="0" applyNumberFormat="0" applyBorder="0" applyAlignment="0" applyProtection="0"/>
    <xf numFmtId="0" fontId="26" fillId="52" borderId="0" applyNumberFormat="0" applyBorder="0" applyAlignment="0" applyProtection="0"/>
  </cellStyleXfs>
  <cellXfs count="183">
    <xf numFmtId="0" fontId="0" fillId="0" borderId="0" xfId="0"/>
    <xf numFmtId="0" fontId="28" fillId="0" borderId="7" xfId="751" quotePrefix="1" applyFont="1" applyBorder="1" applyAlignment="1">
      <alignment horizontal="center" vertical="center" wrapText="1"/>
    </xf>
    <xf numFmtId="0" fontId="28" fillId="0" borderId="7" xfId="766" quotePrefix="1" applyFont="1" applyBorder="1" applyAlignment="1">
      <alignment horizontal="center" vertical="center" wrapText="1"/>
    </xf>
    <xf numFmtId="4" fontId="28" fillId="0" borderId="7" xfId="766" quotePrefix="1" applyNumberFormat="1" applyFont="1" applyBorder="1" applyAlignment="1">
      <alignment horizontal="center" vertical="center" wrapText="1"/>
    </xf>
    <xf numFmtId="4" fontId="28" fillId="0" borderId="7" xfId="766" quotePrefix="1" applyNumberFormat="1" applyFont="1" applyBorder="1" applyAlignment="1">
      <alignment vertical="center" wrapText="1"/>
    </xf>
    <xf numFmtId="4" fontId="28" fillId="0" borderId="7" xfId="766" applyNumberFormat="1" applyFont="1" applyBorder="1" applyAlignment="1">
      <alignment vertical="center" wrapText="1"/>
    </xf>
    <xf numFmtId="0" fontId="28" fillId="0" borderId="8" xfId="771" applyFont="1" applyBorder="1" applyAlignment="1" applyProtection="1">
      <alignment vertical="center" wrapText="1"/>
      <protection locked="0"/>
    </xf>
    <xf numFmtId="4" fontId="28" fillId="0" borderId="7" xfId="771" applyNumberFormat="1" applyFont="1" applyBorder="1" applyAlignment="1">
      <alignment horizontal="right" vertical="center"/>
    </xf>
    <xf numFmtId="0" fontId="29" fillId="0" borderId="0" xfId="771" applyFont="1" applyAlignment="1">
      <alignment horizontal="right" vertical="center"/>
    </xf>
    <xf numFmtId="0" fontId="29" fillId="0" borderId="0" xfId="771" applyFont="1" applyAlignment="1">
      <alignment vertical="center" wrapText="1"/>
    </xf>
    <xf numFmtId="0" fontId="29" fillId="0" borderId="0" xfId="771" applyFont="1" applyAlignment="1" applyProtection="1">
      <alignment vertical="center"/>
      <protection locked="0"/>
    </xf>
    <xf numFmtId="0" fontId="29" fillId="0" borderId="0" xfId="0" applyFont="1"/>
    <xf numFmtId="0" fontId="29" fillId="0" borderId="0" xfId="773" applyFont="1"/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5" fillId="0" borderId="0" xfId="767" applyFont="1"/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30" fillId="0" borderId="0" xfId="773" applyFont="1" applyAlignment="1">
      <alignment horizontal="center" vertical="top" wrapText="1"/>
    </xf>
    <xf numFmtId="0" fontId="28" fillId="0" borderId="0" xfId="0" applyFont="1" applyAlignment="1">
      <alignment horizontal="right" vertical="center"/>
    </xf>
    <xf numFmtId="0" fontId="29" fillId="0" borderId="7" xfId="773" applyFont="1" applyBorder="1" applyAlignment="1">
      <alignment horizontal="center" vertical="center" wrapText="1"/>
    </xf>
    <xf numFmtId="0" fontId="31" fillId="0" borderId="7" xfId="0" quotePrefix="1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2" fontId="31" fillId="0" borderId="7" xfId="0" applyNumberFormat="1" applyFont="1" applyBorder="1" applyAlignment="1">
      <alignment horizontal="center" vertical="center" wrapText="1"/>
    </xf>
    <xf numFmtId="2" fontId="31" fillId="0" borderId="7" xfId="0" quotePrefix="1" applyNumberFormat="1" applyFont="1" applyBorder="1" applyAlignment="1">
      <alignment horizontal="center" vertical="center" wrapText="1"/>
    </xf>
    <xf numFmtId="0" fontId="28" fillId="0" borderId="7" xfId="771" applyFont="1" applyBorder="1" applyAlignment="1">
      <alignment horizontal="center" vertical="center" wrapText="1"/>
    </xf>
    <xf numFmtId="4" fontId="31" fillId="0" borderId="7" xfId="771" applyNumberFormat="1" applyFont="1" applyBorder="1" applyAlignment="1">
      <alignment horizontal="right" vertical="center"/>
    </xf>
    <xf numFmtId="0" fontId="32" fillId="0" borderId="0" xfId="771" applyFont="1" applyAlignment="1" applyProtection="1">
      <alignment vertical="center"/>
      <protection locked="0"/>
    </xf>
    <xf numFmtId="0" fontId="28" fillId="0" borderId="7" xfId="0" quotePrefix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2" fontId="28" fillId="0" borderId="7" xfId="0" applyNumberFormat="1" applyFont="1" applyBorder="1" applyAlignment="1">
      <alignment horizontal="center" vertical="center" wrapText="1"/>
    </xf>
    <xf numFmtId="2" fontId="28" fillId="0" borderId="7" xfId="0" quotePrefix="1" applyNumberFormat="1" applyFont="1" applyBorder="1" applyAlignment="1">
      <alignment horizontal="center" vertical="center" wrapText="1"/>
    </xf>
    <xf numFmtId="0" fontId="28" fillId="0" borderId="9" xfId="771" applyFont="1" applyBorder="1" applyAlignment="1">
      <alignment horizontal="center" vertical="center" wrapText="1"/>
    </xf>
    <xf numFmtId="0" fontId="28" fillId="0" borderId="7" xfId="760" quotePrefix="1" applyFont="1" applyBorder="1" applyAlignment="1">
      <alignment horizontal="center" vertical="center" wrapText="1"/>
    </xf>
    <xf numFmtId="49" fontId="28" fillId="0" borderId="7" xfId="760" applyNumberFormat="1" applyFont="1" applyBorder="1" applyAlignment="1">
      <alignment horizontal="center" vertical="center" wrapText="1"/>
    </xf>
    <xf numFmtId="4" fontId="28" fillId="0" borderId="7" xfId="760" quotePrefix="1" applyNumberFormat="1" applyFont="1" applyBorder="1" applyAlignment="1">
      <alignment horizontal="center" vertical="center" wrapText="1"/>
    </xf>
    <xf numFmtId="4" fontId="28" fillId="0" borderId="7" xfId="760" quotePrefix="1" applyNumberFormat="1" applyFont="1" applyBorder="1" applyAlignment="1">
      <alignment vertical="center" wrapText="1"/>
    </xf>
    <xf numFmtId="0" fontId="32" fillId="53" borderId="0" xfId="771" applyFont="1" applyFill="1" applyAlignment="1" applyProtection="1">
      <alignment vertical="center"/>
      <protection locked="0"/>
    </xf>
    <xf numFmtId="0" fontId="28" fillId="0" borderId="7" xfId="760" applyFont="1" applyBorder="1" applyAlignment="1">
      <alignment horizontal="center" vertical="center" wrapText="1"/>
    </xf>
    <xf numFmtId="0" fontId="28" fillId="0" borderId="7" xfId="760" quotePrefix="1" applyFont="1" applyBorder="1" applyAlignment="1">
      <alignment vertical="center" wrapText="1"/>
    </xf>
    <xf numFmtId="0" fontId="33" fillId="0" borderId="0" xfId="771" applyFont="1" applyAlignment="1" applyProtection="1">
      <alignment vertical="center"/>
      <protection locked="0"/>
    </xf>
    <xf numFmtId="49" fontId="28" fillId="0" borderId="7" xfId="771" applyNumberFormat="1" applyFont="1" applyBorder="1" applyAlignment="1">
      <alignment horizontal="center" vertical="center" wrapText="1"/>
    </xf>
    <xf numFmtId="4" fontId="33" fillId="0" borderId="0" xfId="771" applyNumberFormat="1" applyFont="1" applyAlignment="1" applyProtection="1">
      <alignment vertical="center"/>
      <protection locked="0"/>
    </xf>
    <xf numFmtId="4" fontId="29" fillId="0" borderId="0" xfId="771" applyNumberFormat="1" applyFont="1" applyAlignment="1" applyProtection="1">
      <alignment vertical="center"/>
      <protection locked="0"/>
    </xf>
    <xf numFmtId="4" fontId="28" fillId="0" borderId="7" xfId="771" applyNumberFormat="1" applyFont="1" applyBorder="1" applyAlignment="1">
      <alignment horizontal="center" vertical="center" wrapText="1"/>
    </xf>
    <xf numFmtId="4" fontId="28" fillId="0" borderId="7" xfId="771" applyNumberFormat="1" applyFont="1" applyBorder="1" applyAlignment="1">
      <alignment horizontal="left" vertical="center" wrapText="1"/>
    </xf>
    <xf numFmtId="0" fontId="28" fillId="0" borderId="7" xfId="768" quotePrefix="1" applyFont="1" applyBorder="1" applyAlignment="1">
      <alignment horizontal="center" vertical="center" wrapText="1"/>
    </xf>
    <xf numFmtId="4" fontId="28" fillId="0" borderId="7" xfId="768" quotePrefix="1" applyNumberFormat="1" applyFont="1" applyBorder="1" applyAlignment="1">
      <alignment vertical="center" wrapText="1"/>
    </xf>
    <xf numFmtId="3" fontId="28" fillId="0" borderId="7" xfId="768" quotePrefix="1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2" fontId="28" fillId="0" borderId="7" xfId="0" quotePrefix="1" applyNumberFormat="1" applyFont="1" applyBorder="1" applyAlignment="1">
      <alignment vertical="center" wrapText="1"/>
    </xf>
    <xf numFmtId="14" fontId="28" fillId="0" borderId="7" xfId="0" applyNumberFormat="1" applyFont="1" applyBorder="1" applyAlignment="1">
      <alignment vertical="top" wrapText="1"/>
    </xf>
    <xf numFmtId="49" fontId="28" fillId="0" borderId="7" xfId="773" applyNumberFormat="1" applyFont="1" applyBorder="1" applyAlignment="1">
      <alignment vertical="center" wrapText="1"/>
    </xf>
    <xf numFmtId="49" fontId="28" fillId="0" borderId="7" xfId="771" applyNumberFormat="1" applyFont="1" applyBorder="1" applyAlignment="1">
      <alignment horizontal="left" vertical="center" wrapText="1"/>
    </xf>
    <xf numFmtId="2" fontId="29" fillId="0" borderId="0" xfId="771" applyNumberFormat="1" applyFont="1" applyAlignment="1" applyProtection="1">
      <alignment vertical="center"/>
      <protection locked="0"/>
    </xf>
    <xf numFmtId="0" fontId="28" fillId="0" borderId="7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wrapText="1"/>
    </xf>
    <xf numFmtId="49" fontId="31" fillId="0" borderId="7" xfId="771" applyNumberFormat="1" applyFont="1" applyBorder="1" applyAlignment="1">
      <alignment horizontal="center" vertical="center" wrapText="1"/>
    </xf>
    <xf numFmtId="2" fontId="31" fillId="0" borderId="7" xfId="771" applyNumberFormat="1" applyFont="1" applyBorder="1" applyAlignment="1">
      <alignment horizontal="center" vertical="center" wrapText="1"/>
    </xf>
    <xf numFmtId="0" fontId="34" fillId="0" borderId="7" xfId="0" applyFont="1" applyBorder="1"/>
    <xf numFmtId="2" fontId="28" fillId="0" borderId="7" xfId="771" applyNumberFormat="1" applyFont="1" applyBorder="1" applyAlignment="1">
      <alignment horizontal="center" vertical="center" wrapText="1"/>
    </xf>
    <xf numFmtId="0" fontId="32" fillId="0" borderId="8" xfId="771" applyFont="1" applyBorder="1" applyAlignment="1" applyProtection="1">
      <alignment horizontal="center" vertical="center" wrapText="1"/>
      <protection locked="0"/>
    </xf>
    <xf numFmtId="0" fontId="28" fillId="0" borderId="9" xfId="0" applyFont="1" applyBorder="1" applyAlignment="1">
      <alignment horizontal="center" vertical="center" wrapText="1"/>
    </xf>
    <xf numFmtId="2" fontId="33" fillId="0" borderId="0" xfId="771" applyNumberFormat="1" applyFont="1" applyAlignment="1" applyProtection="1">
      <alignment vertical="center"/>
      <protection locked="0"/>
    </xf>
    <xf numFmtId="0" fontId="31" fillId="0" borderId="7" xfId="760" quotePrefix="1" applyFont="1" applyBorder="1" applyAlignment="1">
      <alignment horizontal="center" vertical="center" wrapText="1"/>
    </xf>
    <xf numFmtId="0" fontId="31" fillId="0" borderId="7" xfId="760" applyFont="1" applyBorder="1" applyAlignment="1">
      <alignment horizontal="center" vertical="center" wrapText="1"/>
    </xf>
    <xf numFmtId="2" fontId="31" fillId="0" borderId="7" xfId="760" applyNumberFormat="1" applyFont="1" applyBorder="1" applyAlignment="1">
      <alignment horizontal="center" vertical="center" wrapText="1"/>
    </xf>
    <xf numFmtId="2" fontId="31" fillId="0" borderId="7" xfId="760" quotePrefix="1" applyNumberFormat="1" applyFont="1" applyBorder="1" applyAlignment="1">
      <alignment vertical="center" wrapText="1"/>
    </xf>
    <xf numFmtId="0" fontId="28" fillId="0" borderId="8" xfId="771" applyFont="1" applyBorder="1" applyAlignment="1" applyProtection="1">
      <alignment horizontal="center" vertical="center" wrapText="1"/>
      <protection locked="0"/>
    </xf>
    <xf numFmtId="4" fontId="28" fillId="0" borderId="7" xfId="773" applyNumberFormat="1" applyFont="1" applyBorder="1" applyAlignment="1">
      <alignment vertical="center" wrapText="1"/>
    </xf>
    <xf numFmtId="2" fontId="28" fillId="0" borderId="7" xfId="760" applyNumberFormat="1" applyFont="1" applyBorder="1" applyAlignment="1">
      <alignment horizontal="center" vertical="center" wrapText="1"/>
    </xf>
    <xf numFmtId="2" fontId="28" fillId="0" borderId="7" xfId="760" quotePrefix="1" applyNumberFormat="1" applyFont="1" applyBorder="1" applyAlignment="1">
      <alignment vertical="center" wrapText="1"/>
    </xf>
    <xf numFmtId="0" fontId="28" fillId="0" borderId="7" xfId="771" applyFont="1" applyBorder="1" applyAlignment="1" applyProtection="1">
      <alignment horizontal="center" vertical="center" wrapText="1"/>
      <protection locked="0"/>
    </xf>
    <xf numFmtId="0" fontId="28" fillId="0" borderId="9" xfId="771" applyFont="1" applyBorder="1" applyAlignment="1" applyProtection="1">
      <alignment horizontal="center" vertical="top" wrapText="1"/>
      <protection locked="0"/>
    </xf>
    <xf numFmtId="4" fontId="28" fillId="0" borderId="8" xfId="0" applyNumberFormat="1" applyFont="1" applyBorder="1" applyAlignment="1">
      <alignment vertical="center" wrapText="1"/>
    </xf>
    <xf numFmtId="0" fontId="30" fillId="0" borderId="7" xfId="771" applyFont="1" applyBorder="1" applyAlignment="1">
      <alignment horizontal="right" vertical="center"/>
    </xf>
    <xf numFmtId="4" fontId="32" fillId="0" borderId="0" xfId="771" applyNumberFormat="1" applyFont="1" applyAlignment="1" applyProtection="1">
      <alignment vertical="center"/>
      <protection locked="0"/>
    </xf>
    <xf numFmtId="0" fontId="35" fillId="0" borderId="0" xfId="772" applyFont="1"/>
    <xf numFmtId="164" fontId="29" fillId="0" borderId="0" xfId="771" applyNumberFormat="1" applyFont="1" applyAlignment="1" applyProtection="1">
      <alignment vertical="center"/>
      <protection locked="0"/>
    </xf>
    <xf numFmtId="165" fontId="29" fillId="0" borderId="0" xfId="771" applyNumberFormat="1" applyFont="1" applyAlignment="1" applyProtection="1">
      <alignment vertical="center"/>
      <protection locked="0"/>
    </xf>
    <xf numFmtId="3" fontId="29" fillId="0" borderId="0" xfId="771" applyNumberFormat="1" applyFont="1" applyAlignment="1" applyProtection="1">
      <alignment vertical="center"/>
      <protection locked="0"/>
    </xf>
    <xf numFmtId="0" fontId="28" fillId="0" borderId="7" xfId="771" applyFont="1" applyBorder="1" applyAlignment="1">
      <alignment horizontal="left" vertical="top" wrapText="1"/>
    </xf>
    <xf numFmtId="4" fontId="20" fillId="53" borderId="7" xfId="771" applyNumberFormat="1" applyFont="1" applyFill="1" applyBorder="1" applyAlignment="1">
      <alignment horizontal="right" vertical="center"/>
    </xf>
    <xf numFmtId="4" fontId="20" fillId="0" borderId="7" xfId="771" applyNumberFormat="1" applyFont="1" applyBorder="1" applyAlignment="1">
      <alignment horizontal="right" vertical="center"/>
    </xf>
    <xf numFmtId="0" fontId="36" fillId="0" borderId="0" xfId="771" applyFont="1" applyAlignment="1" applyProtection="1">
      <alignment vertical="center"/>
      <protection locked="0"/>
    </xf>
    <xf numFmtId="0" fontId="37" fillId="0" borderId="0" xfId="771" applyFont="1" applyAlignment="1" applyProtection="1">
      <alignment vertical="center"/>
      <protection locked="0"/>
    </xf>
    <xf numFmtId="0" fontId="20" fillId="0" borderId="7" xfId="760" quotePrefix="1" applyFont="1" applyBorder="1" applyAlignment="1">
      <alignment horizontal="center" vertical="center" wrapText="1"/>
    </xf>
    <xf numFmtId="0" fontId="20" fillId="0" borderId="7" xfId="760" applyFont="1" applyBorder="1" applyAlignment="1">
      <alignment horizontal="center" vertical="center" wrapText="1"/>
    </xf>
    <xf numFmtId="4" fontId="20" fillId="0" borderId="7" xfId="760" quotePrefix="1" applyNumberFormat="1" applyFont="1" applyBorder="1" applyAlignment="1">
      <alignment horizontal="center" vertical="center" wrapText="1"/>
    </xf>
    <xf numFmtId="2" fontId="20" fillId="0" borderId="7" xfId="760" quotePrefix="1" applyNumberFormat="1" applyFont="1" applyBorder="1" applyAlignment="1">
      <alignment vertical="center" wrapText="1"/>
    </xf>
    <xf numFmtId="0" fontId="22" fillId="0" borderId="0" xfId="0" applyFont="1"/>
    <xf numFmtId="49" fontId="20" fillId="0" borderId="7" xfId="771" applyNumberFormat="1" applyFont="1" applyBorder="1" applyAlignment="1">
      <alignment horizontal="center" vertical="center" wrapText="1"/>
    </xf>
    <xf numFmtId="0" fontId="20" fillId="0" borderId="7" xfId="766" quotePrefix="1" applyFont="1" applyBorder="1" applyAlignment="1">
      <alignment horizontal="center" vertical="center" wrapText="1"/>
    </xf>
    <xf numFmtId="0" fontId="20" fillId="53" borderId="7" xfId="760" applyFont="1" applyFill="1" applyBorder="1" applyAlignment="1">
      <alignment horizontal="center" vertical="center" wrapText="1"/>
    </xf>
    <xf numFmtId="0" fontId="20" fillId="0" borderId="7" xfId="0" quotePrefix="1" applyFont="1" applyBorder="1" applyAlignment="1">
      <alignment horizontal="center" vertical="center" wrapText="1"/>
    </xf>
    <xf numFmtId="4" fontId="23" fillId="0" borderId="7" xfId="771" applyNumberFormat="1" applyFont="1" applyBorder="1" applyAlignment="1">
      <alignment horizontal="right" vertical="center"/>
    </xf>
    <xf numFmtId="4" fontId="24" fillId="0" borderId="7" xfId="771" applyNumberFormat="1" applyFont="1" applyBorder="1" applyAlignment="1">
      <alignment horizontal="right" vertical="center"/>
    </xf>
    <xf numFmtId="0" fontId="20" fillId="53" borderId="10" xfId="771" applyFont="1" applyFill="1" applyBorder="1" applyAlignment="1" applyProtection="1">
      <alignment vertical="center" wrapText="1"/>
      <protection locked="0"/>
    </xf>
    <xf numFmtId="0" fontId="21" fillId="53" borderId="9" xfId="0" applyFont="1" applyFill="1" applyBorder="1" applyAlignment="1">
      <alignment horizontal="center" vertical="center" wrapText="1"/>
    </xf>
    <xf numFmtId="0" fontId="20" fillId="53" borderId="7" xfId="760" quotePrefix="1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8" fillId="0" borderId="11" xfId="771" applyFont="1" applyBorder="1" applyAlignment="1" applyProtection="1">
      <alignment horizontal="center" vertical="top" wrapText="1"/>
      <protection locked="0"/>
    </xf>
    <xf numFmtId="2" fontId="31" fillId="0" borderId="7" xfId="771" quotePrefix="1" applyNumberFormat="1" applyFont="1" applyBorder="1" applyAlignment="1">
      <alignment horizontal="center" vertical="center" wrapText="1"/>
    </xf>
    <xf numFmtId="2" fontId="28" fillId="0" borderId="7" xfId="771" quotePrefix="1" applyNumberFormat="1" applyFont="1" applyBorder="1" applyAlignment="1">
      <alignment horizontal="center" vertical="center" wrapText="1"/>
    </xf>
    <xf numFmtId="0" fontId="20" fillId="0" borderId="7" xfId="768" quotePrefix="1" applyFont="1" applyBorder="1" applyAlignment="1">
      <alignment horizontal="center" vertical="center" wrapText="1"/>
    </xf>
    <xf numFmtId="4" fontId="28" fillId="0" borderId="7" xfId="768" quotePrefix="1" applyNumberFormat="1" applyFont="1" applyBorder="1" applyAlignment="1">
      <alignment horizontal="center" vertical="center" wrapText="1"/>
    </xf>
    <xf numFmtId="0" fontId="20" fillId="0" borderId="0" xfId="0" applyFont="1"/>
    <xf numFmtId="4" fontId="20" fillId="0" borderId="7" xfId="773" applyNumberFormat="1" applyFont="1" applyBorder="1" applyAlignment="1">
      <alignment horizontal="right" vertical="center" wrapText="1"/>
    </xf>
    <xf numFmtId="2" fontId="20" fillId="0" borderId="7" xfId="771" applyNumberFormat="1" applyFont="1" applyBorder="1" applyAlignment="1" applyProtection="1">
      <alignment horizontal="center" vertical="center"/>
      <protection locked="0"/>
    </xf>
    <xf numFmtId="0" fontId="10" fillId="0" borderId="7" xfId="771" applyBorder="1" applyAlignment="1" applyProtection="1">
      <alignment vertical="center"/>
      <protection locked="0"/>
    </xf>
    <xf numFmtId="2" fontId="20" fillId="0" borderId="7" xfId="771" applyNumberFormat="1" applyFont="1" applyBorder="1" applyAlignment="1" applyProtection="1">
      <alignment vertical="center"/>
      <protection locked="0"/>
    </xf>
    <xf numFmtId="2" fontId="20" fillId="0" borderId="7" xfId="0" applyNumberFormat="1" applyFont="1" applyBorder="1" applyAlignment="1">
      <alignment vertical="center" wrapText="1"/>
    </xf>
    <xf numFmtId="2" fontId="20" fillId="0" borderId="7" xfId="771" applyNumberFormat="1" applyFont="1" applyBorder="1" applyAlignment="1" applyProtection="1">
      <alignment horizontal="right" vertical="center"/>
      <protection locked="0"/>
    </xf>
    <xf numFmtId="4" fontId="23" fillId="0" borderId="7" xfId="773" applyNumberFormat="1" applyFont="1" applyBorder="1" applyAlignment="1">
      <alignment horizontal="right" vertical="center" wrapText="1"/>
    </xf>
    <xf numFmtId="0" fontId="21" fillId="0" borderId="9" xfId="771" applyFont="1" applyBorder="1" applyAlignment="1">
      <alignment horizontal="center" vertical="top" wrapText="1"/>
    </xf>
    <xf numFmtId="0" fontId="28" fillId="0" borderId="9" xfId="771" applyFont="1" applyBorder="1" applyAlignment="1" applyProtection="1">
      <alignment vertical="center" wrapText="1"/>
      <protection locked="0"/>
    </xf>
    <xf numFmtId="4" fontId="28" fillId="0" borderId="7" xfId="752" quotePrefix="1" applyNumberFormat="1" applyFont="1" applyBorder="1" applyAlignment="1">
      <alignment horizontal="center" vertical="center" wrapText="1"/>
    </xf>
    <xf numFmtId="4" fontId="28" fillId="0" borderId="7" xfId="752" quotePrefix="1" applyNumberFormat="1" applyFont="1" applyBorder="1" applyAlignment="1">
      <alignment vertical="center" wrapText="1"/>
    </xf>
    <xf numFmtId="0" fontId="28" fillId="0" borderId="7" xfId="753" quotePrefix="1" applyFont="1" applyBorder="1" applyAlignment="1">
      <alignment horizontal="center" vertical="center" wrapText="1"/>
    </xf>
    <xf numFmtId="4" fontId="28" fillId="0" borderId="7" xfId="753" quotePrefix="1" applyNumberFormat="1" applyFont="1" applyBorder="1" applyAlignment="1">
      <alignment horizontal="center" vertical="center" wrapText="1"/>
    </xf>
    <xf numFmtId="4" fontId="28" fillId="0" borderId="7" xfId="753" quotePrefix="1" applyNumberFormat="1" applyFont="1" applyBorder="1" applyAlignment="1">
      <alignment vertical="center" wrapText="1"/>
    </xf>
    <xf numFmtId="0" fontId="28" fillId="0" borderId="7" xfId="754" quotePrefix="1" applyFont="1" applyBorder="1" applyAlignment="1">
      <alignment horizontal="center" vertical="center" wrapText="1"/>
    </xf>
    <xf numFmtId="4" fontId="28" fillId="0" borderId="7" xfId="754" quotePrefix="1" applyNumberFormat="1" applyFont="1" applyBorder="1" applyAlignment="1">
      <alignment horizontal="center" vertical="center" wrapText="1"/>
    </xf>
    <xf numFmtId="4" fontId="28" fillId="0" borderId="7" xfId="754" quotePrefix="1" applyNumberFormat="1" applyFont="1" applyBorder="1" applyAlignment="1">
      <alignment vertical="center" wrapText="1"/>
    </xf>
    <xf numFmtId="0" fontId="28" fillId="0" borderId="7" xfId="771" applyFont="1" applyBorder="1" applyAlignment="1" applyProtection="1">
      <alignment vertical="center" wrapText="1"/>
      <protection locked="0"/>
    </xf>
    <xf numFmtId="4" fontId="20" fillId="0" borderId="9" xfId="771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2" fontId="38" fillId="0" borderId="0" xfId="771" applyNumberFormat="1" applyFont="1" applyAlignment="1" applyProtection="1">
      <alignment vertical="center"/>
      <protection locked="0"/>
    </xf>
    <xf numFmtId="4" fontId="38" fillId="0" borderId="0" xfId="0" applyNumberFormat="1" applyFont="1"/>
    <xf numFmtId="0" fontId="28" fillId="0" borderId="9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4" fontId="28" fillId="0" borderId="9" xfId="760" quotePrefix="1" applyNumberFormat="1" applyFont="1" applyBorder="1" applyAlignment="1">
      <alignment horizontal="center" vertical="center" wrapText="1"/>
    </xf>
    <xf numFmtId="4" fontId="28" fillId="0" borderId="10" xfId="760" quotePrefix="1" applyNumberFormat="1" applyFont="1" applyBorder="1" applyAlignment="1">
      <alignment horizontal="center" vertical="center" wrapText="1"/>
    </xf>
    <xf numFmtId="4" fontId="28" fillId="0" borderId="8" xfId="760" quotePrefix="1" applyNumberFormat="1" applyFont="1" applyBorder="1" applyAlignment="1">
      <alignment horizontal="center" vertical="center" wrapText="1"/>
    </xf>
    <xf numFmtId="0" fontId="28" fillId="0" borderId="9" xfId="751" quotePrefix="1" applyFont="1" applyBorder="1" applyAlignment="1">
      <alignment horizontal="center" vertical="center" wrapText="1"/>
    </xf>
    <xf numFmtId="0" fontId="28" fillId="0" borderId="10" xfId="751" quotePrefix="1" applyFont="1" applyBorder="1" applyAlignment="1">
      <alignment horizontal="center" vertical="center" wrapText="1"/>
    </xf>
    <xf numFmtId="0" fontId="28" fillId="0" borderId="8" xfId="751" quotePrefix="1" applyFont="1" applyBorder="1" applyAlignment="1">
      <alignment horizontal="center" vertical="center" wrapText="1"/>
    </xf>
    <xf numFmtId="49" fontId="28" fillId="0" borderId="9" xfId="771" applyNumberFormat="1" applyFont="1" applyBorder="1" applyAlignment="1">
      <alignment vertical="center" wrapText="1"/>
    </xf>
    <xf numFmtId="49" fontId="28" fillId="0" borderId="10" xfId="771" applyNumberFormat="1" applyFont="1" applyBorder="1" applyAlignment="1">
      <alignment vertical="center" wrapText="1"/>
    </xf>
    <xf numFmtId="49" fontId="28" fillId="0" borderId="8" xfId="771" applyNumberFormat="1" applyFont="1" applyBorder="1" applyAlignment="1">
      <alignment vertical="center" wrapText="1"/>
    </xf>
    <xf numFmtId="0" fontId="44" fillId="0" borderId="0" xfId="771" applyFont="1" applyAlignment="1">
      <alignment horizontal="left" vertical="center"/>
    </xf>
    <xf numFmtId="0" fontId="29" fillId="0" borderId="0" xfId="771" applyFont="1" applyAlignment="1">
      <alignment horizontal="left" vertical="center"/>
    </xf>
    <xf numFmtId="0" fontId="43" fillId="0" borderId="0" xfId="772" applyFont="1" applyAlignment="1">
      <alignment horizontal="left" wrapText="1"/>
    </xf>
    <xf numFmtId="0" fontId="43" fillId="0" borderId="0" xfId="772" applyFont="1" applyAlignment="1">
      <alignment horizontal="left"/>
    </xf>
    <xf numFmtId="0" fontId="28" fillId="0" borderId="12" xfId="771" applyFont="1" applyBorder="1" applyAlignment="1">
      <alignment horizontal="center" vertical="center" wrapText="1"/>
    </xf>
    <xf numFmtId="0" fontId="28" fillId="0" borderId="14" xfId="771" applyFont="1" applyBorder="1" applyAlignment="1">
      <alignment horizontal="center" vertical="center" wrapText="1"/>
    </xf>
    <xf numFmtId="0" fontId="28" fillId="0" borderId="13" xfId="771" applyFont="1" applyBorder="1" applyAlignment="1">
      <alignment horizontal="center" vertical="center" wrapText="1"/>
    </xf>
    <xf numFmtId="4" fontId="28" fillId="0" borderId="9" xfId="773" applyNumberFormat="1" applyFont="1" applyBorder="1" applyAlignment="1">
      <alignment vertical="center" wrapText="1"/>
    </xf>
    <xf numFmtId="4" fontId="28" fillId="0" borderId="8" xfId="773" applyNumberFormat="1" applyFont="1" applyBorder="1" applyAlignment="1">
      <alignment vertical="center" wrapText="1"/>
    </xf>
    <xf numFmtId="0" fontId="28" fillId="0" borderId="9" xfId="771" applyFont="1" applyBorder="1" applyAlignment="1" applyProtection="1">
      <alignment horizontal="center" vertical="center" wrapText="1"/>
      <protection locked="0"/>
    </xf>
    <xf numFmtId="0" fontId="29" fillId="0" borderId="8" xfId="77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10" xfId="771" applyFont="1" applyBorder="1" applyAlignment="1" applyProtection="1">
      <alignment horizontal="center" vertical="center" wrapText="1"/>
      <protection locked="0"/>
    </xf>
    <xf numFmtId="0" fontId="28" fillId="0" borderId="8" xfId="771" applyFont="1" applyBorder="1" applyAlignment="1" applyProtection="1">
      <alignment horizontal="center" vertical="center" wrapText="1"/>
      <protection locked="0"/>
    </xf>
    <xf numFmtId="4" fontId="28" fillId="0" borderId="9" xfId="0" applyNumberFormat="1" applyFont="1" applyBorder="1" applyAlignment="1">
      <alignment horizontal="center" vertical="center" wrapText="1"/>
    </xf>
    <xf numFmtId="4" fontId="28" fillId="0" borderId="10" xfId="0" applyNumberFormat="1" applyFont="1" applyBorder="1" applyAlignment="1">
      <alignment horizontal="center" vertical="center" wrapText="1"/>
    </xf>
    <xf numFmtId="4" fontId="28" fillId="0" borderId="8" xfId="0" applyNumberFormat="1" applyFont="1" applyBorder="1" applyAlignment="1">
      <alignment horizontal="center" vertical="center" wrapText="1"/>
    </xf>
    <xf numFmtId="0" fontId="28" fillId="0" borderId="9" xfId="771" applyFont="1" applyBorder="1" applyAlignment="1">
      <alignment horizontal="center" vertical="center" wrapText="1"/>
    </xf>
    <xf numFmtId="0" fontId="28" fillId="0" borderId="10" xfId="771" applyFont="1" applyBorder="1" applyAlignment="1">
      <alignment horizontal="center" vertical="center" wrapText="1"/>
    </xf>
    <xf numFmtId="49" fontId="28" fillId="0" borderId="9" xfId="773" applyNumberFormat="1" applyFont="1" applyBorder="1" applyAlignment="1">
      <alignment horizontal="center" vertical="center" wrapText="1"/>
    </xf>
    <xf numFmtId="49" fontId="28" fillId="0" borderId="10" xfId="773" applyNumberFormat="1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49" fontId="28" fillId="0" borderId="9" xfId="773" applyNumberFormat="1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0" fontId="29" fillId="0" borderId="7" xfId="773" applyFont="1" applyBorder="1" applyAlignment="1">
      <alignment horizontal="center" vertical="center" wrapText="1"/>
    </xf>
    <xf numFmtId="0" fontId="29" fillId="0" borderId="9" xfId="773" applyFont="1" applyBorder="1" applyAlignment="1">
      <alignment horizontal="center" vertical="center" wrapText="1"/>
    </xf>
    <xf numFmtId="0" fontId="29" fillId="0" borderId="8" xfId="773" applyFont="1" applyBorder="1" applyAlignment="1">
      <alignment horizontal="center" vertical="center" wrapText="1"/>
    </xf>
    <xf numFmtId="0" fontId="41" fillId="0" borderId="0" xfId="773" applyFont="1" applyAlignment="1">
      <alignment horizontal="center" vertical="center" wrapText="1"/>
    </xf>
    <xf numFmtId="0" fontId="40" fillId="0" borderId="7" xfId="773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49" fontId="42" fillId="0" borderId="0" xfId="0" applyNumberFormat="1" applyFont="1" applyAlignment="1">
      <alignment horizontal="center" wrapText="1"/>
    </xf>
    <xf numFmtId="0" fontId="29" fillId="0" borderId="0" xfId="0" applyFont="1" applyAlignment="1">
      <alignment horizontal="center"/>
    </xf>
    <xf numFmtId="0" fontId="29" fillId="0" borderId="12" xfId="773" applyFont="1" applyBorder="1" applyAlignment="1">
      <alignment horizontal="center" vertical="center" wrapText="1"/>
    </xf>
    <xf numFmtId="0" fontId="29" fillId="0" borderId="13" xfId="773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9" xfId="771" applyFont="1" applyBorder="1" applyAlignment="1" applyProtection="1">
      <alignment vertical="center" wrapText="1"/>
      <protection locked="0"/>
    </xf>
    <xf numFmtId="0" fontId="29" fillId="0" borderId="10" xfId="0" applyFont="1" applyBorder="1" applyAlignment="1">
      <alignment vertical="center" wrapText="1"/>
    </xf>
    <xf numFmtId="49" fontId="39" fillId="0" borderId="0" xfId="0" applyNumberFormat="1" applyFont="1" applyAlignment="1">
      <alignment horizontal="center" wrapText="1"/>
    </xf>
  </cellXfs>
  <cellStyles count="800">
    <cellStyle name="20% - Акцент1 10" xfId="1" xr:uid="{00000000-0005-0000-0000-000001000000}"/>
    <cellStyle name="20% - Акцент1 10 2" xfId="2" xr:uid="{00000000-0005-0000-0000-000002000000}"/>
    <cellStyle name="20% - Акцент1 10 3" xfId="3" xr:uid="{00000000-0005-0000-0000-000003000000}"/>
    <cellStyle name="20% - Акцент1 11" xfId="4" xr:uid="{00000000-0005-0000-0000-000004000000}"/>
    <cellStyle name="20% - Акцент1 11 2" xfId="5" xr:uid="{00000000-0005-0000-0000-000005000000}"/>
    <cellStyle name="20% - Акцент1 11 3" xfId="6" xr:uid="{00000000-0005-0000-0000-000006000000}"/>
    <cellStyle name="20% - Акцент1 12" xfId="7" xr:uid="{00000000-0005-0000-0000-000007000000}"/>
    <cellStyle name="20% - Акцент1 12 2" xfId="8" xr:uid="{00000000-0005-0000-0000-000008000000}"/>
    <cellStyle name="20% - Акцент1 12 3" xfId="9" xr:uid="{00000000-0005-0000-0000-000009000000}"/>
    <cellStyle name="20% - Акцент1 13" xfId="10" xr:uid="{00000000-0005-0000-0000-00000A000000}"/>
    <cellStyle name="20% - Акцент1 13 2" xfId="11" xr:uid="{00000000-0005-0000-0000-00000B000000}"/>
    <cellStyle name="20% - Акцент1 13 3" xfId="12" xr:uid="{00000000-0005-0000-0000-00000C000000}"/>
    <cellStyle name="20% - Акцент1 14" xfId="13" xr:uid="{00000000-0005-0000-0000-00000D000000}"/>
    <cellStyle name="20% - Акцент1 14 2" xfId="14" xr:uid="{00000000-0005-0000-0000-00000E000000}"/>
    <cellStyle name="20% - Акцент1 14 3" xfId="15" xr:uid="{00000000-0005-0000-0000-00000F000000}"/>
    <cellStyle name="20% - Акцент1 15" xfId="16" xr:uid="{00000000-0005-0000-0000-000010000000}"/>
    <cellStyle name="20% - Акцент1 15 2" xfId="17" xr:uid="{00000000-0005-0000-0000-000011000000}"/>
    <cellStyle name="20% - Акцент1 15 3" xfId="18" xr:uid="{00000000-0005-0000-0000-000012000000}"/>
    <cellStyle name="20% - Акцент1 16" xfId="19" xr:uid="{00000000-0005-0000-0000-000013000000}"/>
    <cellStyle name="20% - Акцент1 16 2" xfId="20" xr:uid="{00000000-0005-0000-0000-000014000000}"/>
    <cellStyle name="20% - Акцент1 16 3" xfId="21" xr:uid="{00000000-0005-0000-0000-000015000000}"/>
    <cellStyle name="20% - Акцент1 17" xfId="22" xr:uid="{00000000-0005-0000-0000-000016000000}"/>
    <cellStyle name="20% - Акцент1 17 2" xfId="23" xr:uid="{00000000-0005-0000-0000-000017000000}"/>
    <cellStyle name="20% - Акцент1 17 3" xfId="24" xr:uid="{00000000-0005-0000-0000-000018000000}"/>
    <cellStyle name="20% - Акцент1 18" xfId="25" xr:uid="{00000000-0005-0000-0000-000019000000}"/>
    <cellStyle name="20% - Акцент1 18 2" xfId="26" xr:uid="{00000000-0005-0000-0000-00001A000000}"/>
    <cellStyle name="20% - Акцент1 18 3" xfId="27" xr:uid="{00000000-0005-0000-0000-00001B000000}"/>
    <cellStyle name="20% - Акцент1 2" xfId="28" xr:uid="{00000000-0005-0000-0000-00001C000000}"/>
    <cellStyle name="20% - Акцент1 2 2" xfId="29" xr:uid="{00000000-0005-0000-0000-00001D000000}"/>
    <cellStyle name="20% - Акцент1 3" xfId="30" xr:uid="{00000000-0005-0000-0000-00001E000000}"/>
    <cellStyle name="20% - Акцент1 3 2" xfId="31" xr:uid="{00000000-0005-0000-0000-00001F000000}"/>
    <cellStyle name="20% - Акцент1 3 3" xfId="32" xr:uid="{00000000-0005-0000-0000-000020000000}"/>
    <cellStyle name="20% - Акцент1 4" xfId="33" xr:uid="{00000000-0005-0000-0000-000021000000}"/>
    <cellStyle name="20% - Акцент1 4 2" xfId="34" xr:uid="{00000000-0005-0000-0000-000022000000}"/>
    <cellStyle name="20% - Акцент1 4 3" xfId="35" xr:uid="{00000000-0005-0000-0000-000023000000}"/>
    <cellStyle name="20% - Акцент1 5" xfId="36" xr:uid="{00000000-0005-0000-0000-000024000000}"/>
    <cellStyle name="20% - Акцент1 5 2" xfId="37" xr:uid="{00000000-0005-0000-0000-000025000000}"/>
    <cellStyle name="20% - Акцент1 5 3" xfId="38" xr:uid="{00000000-0005-0000-0000-000026000000}"/>
    <cellStyle name="20% - Акцент1 6" xfId="39" xr:uid="{00000000-0005-0000-0000-000027000000}"/>
    <cellStyle name="20% - Акцент1 6 2" xfId="40" xr:uid="{00000000-0005-0000-0000-000028000000}"/>
    <cellStyle name="20% - Акцент1 6 3" xfId="41" xr:uid="{00000000-0005-0000-0000-000029000000}"/>
    <cellStyle name="20% - Акцент1 7" xfId="42" xr:uid="{00000000-0005-0000-0000-00002A000000}"/>
    <cellStyle name="20% - Акцент1 7 2" xfId="43" xr:uid="{00000000-0005-0000-0000-00002B000000}"/>
    <cellStyle name="20% - Акцент1 7 3" xfId="44" xr:uid="{00000000-0005-0000-0000-00002C000000}"/>
    <cellStyle name="20% - Акцент1 8" xfId="45" xr:uid="{00000000-0005-0000-0000-00002D000000}"/>
    <cellStyle name="20% - Акцент1 8 2" xfId="46" xr:uid="{00000000-0005-0000-0000-00002E000000}"/>
    <cellStyle name="20% - Акцент1 8 3" xfId="47" xr:uid="{00000000-0005-0000-0000-00002F000000}"/>
    <cellStyle name="20% - Акцент1 9" xfId="48" xr:uid="{00000000-0005-0000-0000-000030000000}"/>
    <cellStyle name="20% - Акцент1 9 2" xfId="49" xr:uid="{00000000-0005-0000-0000-000031000000}"/>
    <cellStyle name="20% - Акцент1 9 3" xfId="50" xr:uid="{00000000-0005-0000-0000-000032000000}"/>
    <cellStyle name="20% - Акцент1_Додаток 5..." xfId="51" xr:uid="{00000000-0005-0000-0000-000033000000}"/>
    <cellStyle name="20% - Акцент2 10" xfId="52" xr:uid="{00000000-0005-0000-0000-000035000000}"/>
    <cellStyle name="20% - Акцент2 10 2" xfId="53" xr:uid="{00000000-0005-0000-0000-000036000000}"/>
    <cellStyle name="20% - Акцент2 10 3" xfId="54" xr:uid="{00000000-0005-0000-0000-000037000000}"/>
    <cellStyle name="20% - Акцент2 11" xfId="55" xr:uid="{00000000-0005-0000-0000-000038000000}"/>
    <cellStyle name="20% - Акцент2 11 2" xfId="56" xr:uid="{00000000-0005-0000-0000-000039000000}"/>
    <cellStyle name="20% - Акцент2 11 3" xfId="57" xr:uid="{00000000-0005-0000-0000-00003A000000}"/>
    <cellStyle name="20% - Акцент2 12" xfId="58" xr:uid="{00000000-0005-0000-0000-00003B000000}"/>
    <cellStyle name="20% - Акцент2 12 2" xfId="59" xr:uid="{00000000-0005-0000-0000-00003C000000}"/>
    <cellStyle name="20% - Акцент2 12 3" xfId="60" xr:uid="{00000000-0005-0000-0000-00003D000000}"/>
    <cellStyle name="20% - Акцент2 13" xfId="61" xr:uid="{00000000-0005-0000-0000-00003E000000}"/>
    <cellStyle name="20% - Акцент2 13 2" xfId="62" xr:uid="{00000000-0005-0000-0000-00003F000000}"/>
    <cellStyle name="20% - Акцент2 13 3" xfId="63" xr:uid="{00000000-0005-0000-0000-000040000000}"/>
    <cellStyle name="20% - Акцент2 14" xfId="64" xr:uid="{00000000-0005-0000-0000-000041000000}"/>
    <cellStyle name="20% - Акцент2 14 2" xfId="65" xr:uid="{00000000-0005-0000-0000-000042000000}"/>
    <cellStyle name="20% - Акцент2 14 3" xfId="66" xr:uid="{00000000-0005-0000-0000-000043000000}"/>
    <cellStyle name="20% - Акцент2 15" xfId="67" xr:uid="{00000000-0005-0000-0000-000044000000}"/>
    <cellStyle name="20% - Акцент2 15 2" xfId="68" xr:uid="{00000000-0005-0000-0000-000045000000}"/>
    <cellStyle name="20% - Акцент2 15 3" xfId="69" xr:uid="{00000000-0005-0000-0000-000046000000}"/>
    <cellStyle name="20% - Акцент2 16" xfId="70" xr:uid="{00000000-0005-0000-0000-000047000000}"/>
    <cellStyle name="20% - Акцент2 16 2" xfId="71" xr:uid="{00000000-0005-0000-0000-000048000000}"/>
    <cellStyle name="20% - Акцент2 16 3" xfId="72" xr:uid="{00000000-0005-0000-0000-000049000000}"/>
    <cellStyle name="20% - Акцент2 17" xfId="73" xr:uid="{00000000-0005-0000-0000-00004A000000}"/>
    <cellStyle name="20% - Акцент2 17 2" xfId="74" xr:uid="{00000000-0005-0000-0000-00004B000000}"/>
    <cellStyle name="20% - Акцент2 17 3" xfId="75" xr:uid="{00000000-0005-0000-0000-00004C000000}"/>
    <cellStyle name="20% - Акцент2 18" xfId="76" xr:uid="{00000000-0005-0000-0000-00004D000000}"/>
    <cellStyle name="20% - Акцент2 18 2" xfId="77" xr:uid="{00000000-0005-0000-0000-00004E000000}"/>
    <cellStyle name="20% - Акцент2 18 3" xfId="78" xr:uid="{00000000-0005-0000-0000-00004F000000}"/>
    <cellStyle name="20% - Акцент2 2" xfId="79" xr:uid="{00000000-0005-0000-0000-000050000000}"/>
    <cellStyle name="20% - Акцент2 2 2" xfId="80" xr:uid="{00000000-0005-0000-0000-000051000000}"/>
    <cellStyle name="20% - Акцент2 3" xfId="81" xr:uid="{00000000-0005-0000-0000-000052000000}"/>
    <cellStyle name="20% - Акцент2 3 2" xfId="82" xr:uid="{00000000-0005-0000-0000-000053000000}"/>
    <cellStyle name="20% - Акцент2 3 3" xfId="83" xr:uid="{00000000-0005-0000-0000-000054000000}"/>
    <cellStyle name="20% - Акцент2 4" xfId="84" xr:uid="{00000000-0005-0000-0000-000055000000}"/>
    <cellStyle name="20% - Акцент2 4 2" xfId="85" xr:uid="{00000000-0005-0000-0000-000056000000}"/>
    <cellStyle name="20% - Акцент2 4 3" xfId="86" xr:uid="{00000000-0005-0000-0000-000057000000}"/>
    <cellStyle name="20% - Акцент2 5" xfId="87" xr:uid="{00000000-0005-0000-0000-000058000000}"/>
    <cellStyle name="20% - Акцент2 5 2" xfId="88" xr:uid="{00000000-0005-0000-0000-000059000000}"/>
    <cellStyle name="20% - Акцент2 5 3" xfId="89" xr:uid="{00000000-0005-0000-0000-00005A000000}"/>
    <cellStyle name="20% - Акцент2 6" xfId="90" xr:uid="{00000000-0005-0000-0000-00005B000000}"/>
    <cellStyle name="20% - Акцент2 6 2" xfId="91" xr:uid="{00000000-0005-0000-0000-00005C000000}"/>
    <cellStyle name="20% - Акцент2 6 3" xfId="92" xr:uid="{00000000-0005-0000-0000-00005D000000}"/>
    <cellStyle name="20% - Акцент2 7" xfId="93" xr:uid="{00000000-0005-0000-0000-00005E000000}"/>
    <cellStyle name="20% - Акцент2 7 2" xfId="94" xr:uid="{00000000-0005-0000-0000-00005F000000}"/>
    <cellStyle name="20% - Акцент2 7 3" xfId="95" xr:uid="{00000000-0005-0000-0000-000060000000}"/>
    <cellStyle name="20% - Акцент2 8" xfId="96" xr:uid="{00000000-0005-0000-0000-000061000000}"/>
    <cellStyle name="20% - Акцент2 8 2" xfId="97" xr:uid="{00000000-0005-0000-0000-000062000000}"/>
    <cellStyle name="20% - Акцент2 8 3" xfId="98" xr:uid="{00000000-0005-0000-0000-000063000000}"/>
    <cellStyle name="20% - Акцент2 9" xfId="99" xr:uid="{00000000-0005-0000-0000-000064000000}"/>
    <cellStyle name="20% - Акцент2 9 2" xfId="100" xr:uid="{00000000-0005-0000-0000-000065000000}"/>
    <cellStyle name="20% - Акцент2 9 3" xfId="101" xr:uid="{00000000-0005-0000-0000-000066000000}"/>
    <cellStyle name="20% - Акцент2_Додаток 5..." xfId="102" xr:uid="{00000000-0005-0000-0000-000067000000}"/>
    <cellStyle name="20% - Акцент3 10" xfId="103" xr:uid="{00000000-0005-0000-0000-000069000000}"/>
    <cellStyle name="20% - Акцент3 10 2" xfId="104" xr:uid="{00000000-0005-0000-0000-00006A000000}"/>
    <cellStyle name="20% - Акцент3 10 3" xfId="105" xr:uid="{00000000-0005-0000-0000-00006B000000}"/>
    <cellStyle name="20% - Акцент3 11" xfId="106" xr:uid="{00000000-0005-0000-0000-00006C000000}"/>
    <cellStyle name="20% - Акцент3 11 2" xfId="107" xr:uid="{00000000-0005-0000-0000-00006D000000}"/>
    <cellStyle name="20% - Акцент3 11 3" xfId="108" xr:uid="{00000000-0005-0000-0000-00006E000000}"/>
    <cellStyle name="20% - Акцент3 12" xfId="109" xr:uid="{00000000-0005-0000-0000-00006F000000}"/>
    <cellStyle name="20% - Акцент3 12 2" xfId="110" xr:uid="{00000000-0005-0000-0000-000070000000}"/>
    <cellStyle name="20% - Акцент3 12 3" xfId="111" xr:uid="{00000000-0005-0000-0000-000071000000}"/>
    <cellStyle name="20% - Акцент3 13" xfId="112" xr:uid="{00000000-0005-0000-0000-000072000000}"/>
    <cellStyle name="20% - Акцент3 13 2" xfId="113" xr:uid="{00000000-0005-0000-0000-000073000000}"/>
    <cellStyle name="20% - Акцент3 13 3" xfId="114" xr:uid="{00000000-0005-0000-0000-000074000000}"/>
    <cellStyle name="20% - Акцент3 14" xfId="115" xr:uid="{00000000-0005-0000-0000-000075000000}"/>
    <cellStyle name="20% - Акцент3 14 2" xfId="116" xr:uid="{00000000-0005-0000-0000-000076000000}"/>
    <cellStyle name="20% - Акцент3 14 3" xfId="117" xr:uid="{00000000-0005-0000-0000-000077000000}"/>
    <cellStyle name="20% - Акцент3 15" xfId="118" xr:uid="{00000000-0005-0000-0000-000078000000}"/>
    <cellStyle name="20% - Акцент3 15 2" xfId="119" xr:uid="{00000000-0005-0000-0000-000079000000}"/>
    <cellStyle name="20% - Акцент3 15 3" xfId="120" xr:uid="{00000000-0005-0000-0000-00007A000000}"/>
    <cellStyle name="20% - Акцент3 16" xfId="121" xr:uid="{00000000-0005-0000-0000-00007B000000}"/>
    <cellStyle name="20% - Акцент3 16 2" xfId="122" xr:uid="{00000000-0005-0000-0000-00007C000000}"/>
    <cellStyle name="20% - Акцент3 16 3" xfId="123" xr:uid="{00000000-0005-0000-0000-00007D000000}"/>
    <cellStyle name="20% - Акцент3 17" xfId="124" xr:uid="{00000000-0005-0000-0000-00007E000000}"/>
    <cellStyle name="20% - Акцент3 17 2" xfId="125" xr:uid="{00000000-0005-0000-0000-00007F000000}"/>
    <cellStyle name="20% - Акцент3 17 3" xfId="126" xr:uid="{00000000-0005-0000-0000-000080000000}"/>
    <cellStyle name="20% - Акцент3 18" xfId="127" xr:uid="{00000000-0005-0000-0000-000081000000}"/>
    <cellStyle name="20% - Акцент3 18 2" xfId="128" xr:uid="{00000000-0005-0000-0000-000082000000}"/>
    <cellStyle name="20% - Акцент3 18 3" xfId="129" xr:uid="{00000000-0005-0000-0000-000083000000}"/>
    <cellStyle name="20% - Акцент3 2" xfId="130" xr:uid="{00000000-0005-0000-0000-000084000000}"/>
    <cellStyle name="20% - Акцент3 2 2" xfId="131" xr:uid="{00000000-0005-0000-0000-000085000000}"/>
    <cellStyle name="20% - Акцент3 3" xfId="132" xr:uid="{00000000-0005-0000-0000-000086000000}"/>
    <cellStyle name="20% - Акцент3 3 2" xfId="133" xr:uid="{00000000-0005-0000-0000-000087000000}"/>
    <cellStyle name="20% - Акцент3 3 3" xfId="134" xr:uid="{00000000-0005-0000-0000-000088000000}"/>
    <cellStyle name="20% - Акцент3 4" xfId="135" xr:uid="{00000000-0005-0000-0000-000089000000}"/>
    <cellStyle name="20% - Акцент3 4 2" xfId="136" xr:uid="{00000000-0005-0000-0000-00008A000000}"/>
    <cellStyle name="20% - Акцент3 4 3" xfId="137" xr:uid="{00000000-0005-0000-0000-00008B000000}"/>
    <cellStyle name="20% - Акцент3 5" xfId="138" xr:uid="{00000000-0005-0000-0000-00008C000000}"/>
    <cellStyle name="20% - Акцент3 5 2" xfId="139" xr:uid="{00000000-0005-0000-0000-00008D000000}"/>
    <cellStyle name="20% - Акцент3 5 3" xfId="140" xr:uid="{00000000-0005-0000-0000-00008E000000}"/>
    <cellStyle name="20% - Акцент3 6" xfId="141" xr:uid="{00000000-0005-0000-0000-00008F000000}"/>
    <cellStyle name="20% - Акцент3 6 2" xfId="142" xr:uid="{00000000-0005-0000-0000-000090000000}"/>
    <cellStyle name="20% - Акцент3 6 3" xfId="143" xr:uid="{00000000-0005-0000-0000-000091000000}"/>
    <cellStyle name="20% - Акцент3 7" xfId="144" xr:uid="{00000000-0005-0000-0000-000092000000}"/>
    <cellStyle name="20% - Акцент3 7 2" xfId="145" xr:uid="{00000000-0005-0000-0000-000093000000}"/>
    <cellStyle name="20% - Акцент3 7 3" xfId="146" xr:uid="{00000000-0005-0000-0000-000094000000}"/>
    <cellStyle name="20% - Акцент3 8" xfId="147" xr:uid="{00000000-0005-0000-0000-000095000000}"/>
    <cellStyle name="20% - Акцент3 8 2" xfId="148" xr:uid="{00000000-0005-0000-0000-000096000000}"/>
    <cellStyle name="20% - Акцент3 8 3" xfId="149" xr:uid="{00000000-0005-0000-0000-000097000000}"/>
    <cellStyle name="20% - Акцент3 9" xfId="150" xr:uid="{00000000-0005-0000-0000-000098000000}"/>
    <cellStyle name="20% - Акцент3 9 2" xfId="151" xr:uid="{00000000-0005-0000-0000-000099000000}"/>
    <cellStyle name="20% - Акцент3 9 3" xfId="152" xr:uid="{00000000-0005-0000-0000-00009A000000}"/>
    <cellStyle name="20% - Акцент3_Додаток 5..." xfId="153" xr:uid="{00000000-0005-0000-0000-00009B000000}"/>
    <cellStyle name="20% - Акцент4 10" xfId="154" xr:uid="{00000000-0005-0000-0000-00009D000000}"/>
    <cellStyle name="20% - Акцент4 10 2" xfId="155" xr:uid="{00000000-0005-0000-0000-00009E000000}"/>
    <cellStyle name="20% - Акцент4 10 3" xfId="156" xr:uid="{00000000-0005-0000-0000-00009F000000}"/>
    <cellStyle name="20% - Акцент4 11" xfId="157" xr:uid="{00000000-0005-0000-0000-0000A0000000}"/>
    <cellStyle name="20% - Акцент4 11 2" xfId="158" xr:uid="{00000000-0005-0000-0000-0000A1000000}"/>
    <cellStyle name="20% - Акцент4 11 3" xfId="159" xr:uid="{00000000-0005-0000-0000-0000A2000000}"/>
    <cellStyle name="20% - Акцент4 12" xfId="160" xr:uid="{00000000-0005-0000-0000-0000A3000000}"/>
    <cellStyle name="20% - Акцент4 12 2" xfId="161" xr:uid="{00000000-0005-0000-0000-0000A4000000}"/>
    <cellStyle name="20% - Акцент4 12 3" xfId="162" xr:uid="{00000000-0005-0000-0000-0000A5000000}"/>
    <cellStyle name="20% - Акцент4 13" xfId="163" xr:uid="{00000000-0005-0000-0000-0000A6000000}"/>
    <cellStyle name="20% - Акцент4 13 2" xfId="164" xr:uid="{00000000-0005-0000-0000-0000A7000000}"/>
    <cellStyle name="20% - Акцент4 13 3" xfId="165" xr:uid="{00000000-0005-0000-0000-0000A8000000}"/>
    <cellStyle name="20% - Акцент4 14" xfId="166" xr:uid="{00000000-0005-0000-0000-0000A9000000}"/>
    <cellStyle name="20% - Акцент4 14 2" xfId="167" xr:uid="{00000000-0005-0000-0000-0000AA000000}"/>
    <cellStyle name="20% - Акцент4 14 3" xfId="168" xr:uid="{00000000-0005-0000-0000-0000AB000000}"/>
    <cellStyle name="20% - Акцент4 15" xfId="169" xr:uid="{00000000-0005-0000-0000-0000AC000000}"/>
    <cellStyle name="20% - Акцент4 15 2" xfId="170" xr:uid="{00000000-0005-0000-0000-0000AD000000}"/>
    <cellStyle name="20% - Акцент4 15 3" xfId="171" xr:uid="{00000000-0005-0000-0000-0000AE000000}"/>
    <cellStyle name="20% - Акцент4 16" xfId="172" xr:uid="{00000000-0005-0000-0000-0000AF000000}"/>
    <cellStyle name="20% - Акцент4 16 2" xfId="173" xr:uid="{00000000-0005-0000-0000-0000B0000000}"/>
    <cellStyle name="20% - Акцент4 16 3" xfId="174" xr:uid="{00000000-0005-0000-0000-0000B1000000}"/>
    <cellStyle name="20% - Акцент4 17" xfId="175" xr:uid="{00000000-0005-0000-0000-0000B2000000}"/>
    <cellStyle name="20% - Акцент4 17 2" xfId="176" xr:uid="{00000000-0005-0000-0000-0000B3000000}"/>
    <cellStyle name="20% - Акцент4 17 3" xfId="177" xr:uid="{00000000-0005-0000-0000-0000B4000000}"/>
    <cellStyle name="20% - Акцент4 18" xfId="178" xr:uid="{00000000-0005-0000-0000-0000B5000000}"/>
    <cellStyle name="20% - Акцент4 18 2" xfId="179" xr:uid="{00000000-0005-0000-0000-0000B6000000}"/>
    <cellStyle name="20% - Акцент4 18 3" xfId="180" xr:uid="{00000000-0005-0000-0000-0000B7000000}"/>
    <cellStyle name="20% - Акцент4 2" xfId="181" xr:uid="{00000000-0005-0000-0000-0000B8000000}"/>
    <cellStyle name="20% - Акцент4 2 2" xfId="182" xr:uid="{00000000-0005-0000-0000-0000B9000000}"/>
    <cellStyle name="20% - Акцент4 3" xfId="183" xr:uid="{00000000-0005-0000-0000-0000BA000000}"/>
    <cellStyle name="20% - Акцент4 3 2" xfId="184" xr:uid="{00000000-0005-0000-0000-0000BB000000}"/>
    <cellStyle name="20% - Акцент4 3 3" xfId="185" xr:uid="{00000000-0005-0000-0000-0000BC000000}"/>
    <cellStyle name="20% - Акцент4 4" xfId="186" xr:uid="{00000000-0005-0000-0000-0000BD000000}"/>
    <cellStyle name="20% - Акцент4 4 2" xfId="187" xr:uid="{00000000-0005-0000-0000-0000BE000000}"/>
    <cellStyle name="20% - Акцент4 4 3" xfId="188" xr:uid="{00000000-0005-0000-0000-0000BF000000}"/>
    <cellStyle name="20% - Акцент4 5" xfId="189" xr:uid="{00000000-0005-0000-0000-0000C0000000}"/>
    <cellStyle name="20% - Акцент4 5 2" xfId="190" xr:uid="{00000000-0005-0000-0000-0000C1000000}"/>
    <cellStyle name="20% - Акцент4 5 3" xfId="191" xr:uid="{00000000-0005-0000-0000-0000C2000000}"/>
    <cellStyle name="20% - Акцент4 6" xfId="192" xr:uid="{00000000-0005-0000-0000-0000C3000000}"/>
    <cellStyle name="20% - Акцент4 6 2" xfId="193" xr:uid="{00000000-0005-0000-0000-0000C4000000}"/>
    <cellStyle name="20% - Акцент4 6 3" xfId="194" xr:uid="{00000000-0005-0000-0000-0000C5000000}"/>
    <cellStyle name="20% - Акцент4 7" xfId="195" xr:uid="{00000000-0005-0000-0000-0000C6000000}"/>
    <cellStyle name="20% - Акцент4 7 2" xfId="196" xr:uid="{00000000-0005-0000-0000-0000C7000000}"/>
    <cellStyle name="20% - Акцент4 7 3" xfId="197" xr:uid="{00000000-0005-0000-0000-0000C8000000}"/>
    <cellStyle name="20% - Акцент4 8" xfId="198" xr:uid="{00000000-0005-0000-0000-0000C9000000}"/>
    <cellStyle name="20% - Акцент4 8 2" xfId="199" xr:uid="{00000000-0005-0000-0000-0000CA000000}"/>
    <cellStyle name="20% - Акцент4 8 3" xfId="200" xr:uid="{00000000-0005-0000-0000-0000CB000000}"/>
    <cellStyle name="20% - Акцент4 9" xfId="201" xr:uid="{00000000-0005-0000-0000-0000CC000000}"/>
    <cellStyle name="20% - Акцент4 9 2" xfId="202" xr:uid="{00000000-0005-0000-0000-0000CD000000}"/>
    <cellStyle name="20% - Акцент4 9 3" xfId="203" xr:uid="{00000000-0005-0000-0000-0000CE000000}"/>
    <cellStyle name="20% - Акцент4_Додаток 5..." xfId="204" xr:uid="{00000000-0005-0000-0000-0000CF000000}"/>
    <cellStyle name="20% - Акцент5 10" xfId="205" xr:uid="{00000000-0005-0000-0000-0000D1000000}"/>
    <cellStyle name="20% - Акцент5 10 2" xfId="206" xr:uid="{00000000-0005-0000-0000-0000D2000000}"/>
    <cellStyle name="20% - Акцент5 10 3" xfId="207" xr:uid="{00000000-0005-0000-0000-0000D3000000}"/>
    <cellStyle name="20% - Акцент5 11" xfId="208" xr:uid="{00000000-0005-0000-0000-0000D4000000}"/>
    <cellStyle name="20% - Акцент5 11 2" xfId="209" xr:uid="{00000000-0005-0000-0000-0000D5000000}"/>
    <cellStyle name="20% - Акцент5 11 3" xfId="210" xr:uid="{00000000-0005-0000-0000-0000D6000000}"/>
    <cellStyle name="20% - Акцент5 12" xfId="211" xr:uid="{00000000-0005-0000-0000-0000D7000000}"/>
    <cellStyle name="20% - Акцент5 12 2" xfId="212" xr:uid="{00000000-0005-0000-0000-0000D8000000}"/>
    <cellStyle name="20% - Акцент5 12 3" xfId="213" xr:uid="{00000000-0005-0000-0000-0000D9000000}"/>
    <cellStyle name="20% - Акцент5 13" xfId="214" xr:uid="{00000000-0005-0000-0000-0000DA000000}"/>
    <cellStyle name="20% - Акцент5 13 2" xfId="215" xr:uid="{00000000-0005-0000-0000-0000DB000000}"/>
    <cellStyle name="20% - Акцент5 13 3" xfId="216" xr:uid="{00000000-0005-0000-0000-0000DC000000}"/>
    <cellStyle name="20% - Акцент5 14" xfId="217" xr:uid="{00000000-0005-0000-0000-0000DD000000}"/>
    <cellStyle name="20% - Акцент5 14 2" xfId="218" xr:uid="{00000000-0005-0000-0000-0000DE000000}"/>
    <cellStyle name="20% - Акцент5 14 3" xfId="219" xr:uid="{00000000-0005-0000-0000-0000DF000000}"/>
    <cellStyle name="20% - Акцент5 15" xfId="220" xr:uid="{00000000-0005-0000-0000-0000E0000000}"/>
    <cellStyle name="20% - Акцент5 15 2" xfId="221" xr:uid="{00000000-0005-0000-0000-0000E1000000}"/>
    <cellStyle name="20% - Акцент5 15 3" xfId="222" xr:uid="{00000000-0005-0000-0000-0000E2000000}"/>
    <cellStyle name="20% - Акцент5 16" xfId="223" xr:uid="{00000000-0005-0000-0000-0000E3000000}"/>
    <cellStyle name="20% - Акцент5 16 2" xfId="224" xr:uid="{00000000-0005-0000-0000-0000E4000000}"/>
    <cellStyle name="20% - Акцент5 16 3" xfId="225" xr:uid="{00000000-0005-0000-0000-0000E5000000}"/>
    <cellStyle name="20% - Акцент5 17" xfId="226" xr:uid="{00000000-0005-0000-0000-0000E6000000}"/>
    <cellStyle name="20% - Акцент5 17 2" xfId="227" xr:uid="{00000000-0005-0000-0000-0000E7000000}"/>
    <cellStyle name="20% - Акцент5 17 3" xfId="228" xr:uid="{00000000-0005-0000-0000-0000E8000000}"/>
    <cellStyle name="20% - Акцент5 18" xfId="229" xr:uid="{00000000-0005-0000-0000-0000E9000000}"/>
    <cellStyle name="20% - Акцент5 18 2" xfId="230" xr:uid="{00000000-0005-0000-0000-0000EA000000}"/>
    <cellStyle name="20% - Акцент5 18 3" xfId="231" xr:uid="{00000000-0005-0000-0000-0000EB000000}"/>
    <cellStyle name="20% - Акцент5 2" xfId="232" xr:uid="{00000000-0005-0000-0000-0000EC000000}"/>
    <cellStyle name="20% - Акцент5 2 2" xfId="233" xr:uid="{00000000-0005-0000-0000-0000ED000000}"/>
    <cellStyle name="20% - Акцент5 3" xfId="234" xr:uid="{00000000-0005-0000-0000-0000EE000000}"/>
    <cellStyle name="20% - Акцент5 3 2" xfId="235" xr:uid="{00000000-0005-0000-0000-0000EF000000}"/>
    <cellStyle name="20% - Акцент5 3 3" xfId="236" xr:uid="{00000000-0005-0000-0000-0000F0000000}"/>
    <cellStyle name="20% - Акцент5 4" xfId="237" xr:uid="{00000000-0005-0000-0000-0000F1000000}"/>
    <cellStyle name="20% - Акцент5 4 2" xfId="238" xr:uid="{00000000-0005-0000-0000-0000F2000000}"/>
    <cellStyle name="20% - Акцент5 4 3" xfId="239" xr:uid="{00000000-0005-0000-0000-0000F3000000}"/>
    <cellStyle name="20% - Акцент5 5" xfId="240" xr:uid="{00000000-0005-0000-0000-0000F4000000}"/>
    <cellStyle name="20% - Акцент5 5 2" xfId="241" xr:uid="{00000000-0005-0000-0000-0000F5000000}"/>
    <cellStyle name="20% - Акцент5 5 3" xfId="242" xr:uid="{00000000-0005-0000-0000-0000F6000000}"/>
    <cellStyle name="20% - Акцент5 6" xfId="243" xr:uid="{00000000-0005-0000-0000-0000F7000000}"/>
    <cellStyle name="20% - Акцент5 6 2" xfId="244" xr:uid="{00000000-0005-0000-0000-0000F8000000}"/>
    <cellStyle name="20% - Акцент5 6 3" xfId="245" xr:uid="{00000000-0005-0000-0000-0000F9000000}"/>
    <cellStyle name="20% - Акцент5 7" xfId="246" xr:uid="{00000000-0005-0000-0000-0000FA000000}"/>
    <cellStyle name="20% - Акцент5 7 2" xfId="247" xr:uid="{00000000-0005-0000-0000-0000FB000000}"/>
    <cellStyle name="20% - Акцент5 7 3" xfId="248" xr:uid="{00000000-0005-0000-0000-0000FC000000}"/>
    <cellStyle name="20% - Акцент5 8" xfId="249" xr:uid="{00000000-0005-0000-0000-0000FD000000}"/>
    <cellStyle name="20% - Акцент5 8 2" xfId="250" xr:uid="{00000000-0005-0000-0000-0000FE000000}"/>
    <cellStyle name="20% - Акцент5 8 3" xfId="251" xr:uid="{00000000-0005-0000-0000-0000FF000000}"/>
    <cellStyle name="20% - Акцент5 9" xfId="252" xr:uid="{00000000-0005-0000-0000-000000010000}"/>
    <cellStyle name="20% - Акцент5 9 2" xfId="253" xr:uid="{00000000-0005-0000-0000-000001010000}"/>
    <cellStyle name="20% - Акцент5 9 3" xfId="254" xr:uid="{00000000-0005-0000-0000-000002010000}"/>
    <cellStyle name="20% - Акцент5_Додаток 5..." xfId="255" xr:uid="{00000000-0005-0000-0000-000003010000}"/>
    <cellStyle name="20% - Акцент6 10" xfId="256" xr:uid="{00000000-0005-0000-0000-000005010000}"/>
    <cellStyle name="20% - Акцент6 10 2" xfId="257" xr:uid="{00000000-0005-0000-0000-000006010000}"/>
    <cellStyle name="20% - Акцент6 10 3" xfId="258" xr:uid="{00000000-0005-0000-0000-000007010000}"/>
    <cellStyle name="20% - Акцент6 11" xfId="259" xr:uid="{00000000-0005-0000-0000-000008010000}"/>
    <cellStyle name="20% - Акцент6 11 2" xfId="260" xr:uid="{00000000-0005-0000-0000-000009010000}"/>
    <cellStyle name="20% - Акцент6 11 3" xfId="261" xr:uid="{00000000-0005-0000-0000-00000A010000}"/>
    <cellStyle name="20% - Акцент6 12" xfId="262" xr:uid="{00000000-0005-0000-0000-00000B010000}"/>
    <cellStyle name="20% - Акцент6 12 2" xfId="263" xr:uid="{00000000-0005-0000-0000-00000C010000}"/>
    <cellStyle name="20% - Акцент6 12 3" xfId="264" xr:uid="{00000000-0005-0000-0000-00000D010000}"/>
    <cellStyle name="20% - Акцент6 13" xfId="265" xr:uid="{00000000-0005-0000-0000-00000E010000}"/>
    <cellStyle name="20% - Акцент6 13 2" xfId="266" xr:uid="{00000000-0005-0000-0000-00000F010000}"/>
    <cellStyle name="20% - Акцент6 13 3" xfId="267" xr:uid="{00000000-0005-0000-0000-000010010000}"/>
    <cellStyle name="20% - Акцент6 14" xfId="268" xr:uid="{00000000-0005-0000-0000-000011010000}"/>
    <cellStyle name="20% - Акцент6 14 2" xfId="269" xr:uid="{00000000-0005-0000-0000-000012010000}"/>
    <cellStyle name="20% - Акцент6 14 3" xfId="270" xr:uid="{00000000-0005-0000-0000-000013010000}"/>
    <cellStyle name="20% - Акцент6 15" xfId="271" xr:uid="{00000000-0005-0000-0000-000014010000}"/>
    <cellStyle name="20% - Акцент6 15 2" xfId="272" xr:uid="{00000000-0005-0000-0000-000015010000}"/>
    <cellStyle name="20% - Акцент6 15 3" xfId="273" xr:uid="{00000000-0005-0000-0000-000016010000}"/>
    <cellStyle name="20% - Акцент6 16" xfId="274" xr:uid="{00000000-0005-0000-0000-000017010000}"/>
    <cellStyle name="20% - Акцент6 16 2" xfId="275" xr:uid="{00000000-0005-0000-0000-000018010000}"/>
    <cellStyle name="20% - Акцент6 16 3" xfId="276" xr:uid="{00000000-0005-0000-0000-000019010000}"/>
    <cellStyle name="20% - Акцент6 17" xfId="277" xr:uid="{00000000-0005-0000-0000-00001A010000}"/>
    <cellStyle name="20% - Акцент6 17 2" xfId="278" xr:uid="{00000000-0005-0000-0000-00001B010000}"/>
    <cellStyle name="20% - Акцент6 17 3" xfId="279" xr:uid="{00000000-0005-0000-0000-00001C010000}"/>
    <cellStyle name="20% - Акцент6 18" xfId="280" xr:uid="{00000000-0005-0000-0000-00001D010000}"/>
    <cellStyle name="20% - Акцент6 18 2" xfId="281" xr:uid="{00000000-0005-0000-0000-00001E010000}"/>
    <cellStyle name="20% - Акцент6 18 3" xfId="282" xr:uid="{00000000-0005-0000-0000-00001F010000}"/>
    <cellStyle name="20% - Акцент6 2" xfId="283" xr:uid="{00000000-0005-0000-0000-000020010000}"/>
    <cellStyle name="20% - Акцент6 2 2" xfId="284" xr:uid="{00000000-0005-0000-0000-000021010000}"/>
    <cellStyle name="20% - Акцент6 3" xfId="285" xr:uid="{00000000-0005-0000-0000-000022010000}"/>
    <cellStyle name="20% - Акцент6 3 2" xfId="286" xr:uid="{00000000-0005-0000-0000-000023010000}"/>
    <cellStyle name="20% - Акцент6 3 3" xfId="287" xr:uid="{00000000-0005-0000-0000-000024010000}"/>
    <cellStyle name="20% - Акцент6 4" xfId="288" xr:uid="{00000000-0005-0000-0000-000025010000}"/>
    <cellStyle name="20% - Акцент6 4 2" xfId="289" xr:uid="{00000000-0005-0000-0000-000026010000}"/>
    <cellStyle name="20% - Акцент6 4 3" xfId="290" xr:uid="{00000000-0005-0000-0000-000027010000}"/>
    <cellStyle name="20% - Акцент6 5" xfId="291" xr:uid="{00000000-0005-0000-0000-000028010000}"/>
    <cellStyle name="20% - Акцент6 5 2" xfId="292" xr:uid="{00000000-0005-0000-0000-000029010000}"/>
    <cellStyle name="20% - Акцент6 5 3" xfId="293" xr:uid="{00000000-0005-0000-0000-00002A010000}"/>
    <cellStyle name="20% - Акцент6 6" xfId="294" xr:uid="{00000000-0005-0000-0000-00002B010000}"/>
    <cellStyle name="20% - Акцент6 6 2" xfId="295" xr:uid="{00000000-0005-0000-0000-00002C010000}"/>
    <cellStyle name="20% - Акцент6 6 3" xfId="296" xr:uid="{00000000-0005-0000-0000-00002D010000}"/>
    <cellStyle name="20% - Акцент6 7" xfId="297" xr:uid="{00000000-0005-0000-0000-00002E010000}"/>
    <cellStyle name="20% - Акцент6 7 2" xfId="298" xr:uid="{00000000-0005-0000-0000-00002F010000}"/>
    <cellStyle name="20% - Акцент6 7 3" xfId="299" xr:uid="{00000000-0005-0000-0000-000030010000}"/>
    <cellStyle name="20% - Акцент6 8" xfId="300" xr:uid="{00000000-0005-0000-0000-000031010000}"/>
    <cellStyle name="20% - Акцент6 8 2" xfId="301" xr:uid="{00000000-0005-0000-0000-000032010000}"/>
    <cellStyle name="20% - Акцент6 8 3" xfId="302" xr:uid="{00000000-0005-0000-0000-000033010000}"/>
    <cellStyle name="20% - Акцент6 9" xfId="303" xr:uid="{00000000-0005-0000-0000-000034010000}"/>
    <cellStyle name="20% - Акцент6 9 2" xfId="304" xr:uid="{00000000-0005-0000-0000-000035010000}"/>
    <cellStyle name="20% - Акцент6 9 3" xfId="305" xr:uid="{00000000-0005-0000-0000-000036010000}"/>
    <cellStyle name="20% - Акцент6_Додаток 5..." xfId="306" xr:uid="{00000000-0005-0000-0000-000037010000}"/>
    <cellStyle name="20% – колірна тема 1" xfId="782" builtinId="30" hidden="1"/>
    <cellStyle name="20% – колірна тема 2" xfId="785" builtinId="34" hidden="1"/>
    <cellStyle name="20% – колірна тема 3" xfId="788" builtinId="38" hidden="1"/>
    <cellStyle name="20% – колірна тема 4" xfId="791" builtinId="42" hidden="1"/>
    <cellStyle name="20% – колірна тема 5" xfId="794" builtinId="46" hidden="1"/>
    <cellStyle name="20% – колірна тема 6" xfId="797" builtinId="50" hidden="1"/>
    <cellStyle name="40% - Акцент1 10" xfId="307" xr:uid="{00000000-0005-0000-0000-000039010000}"/>
    <cellStyle name="40% - Акцент1 10 2" xfId="308" xr:uid="{00000000-0005-0000-0000-00003A010000}"/>
    <cellStyle name="40% - Акцент1 10 3" xfId="309" xr:uid="{00000000-0005-0000-0000-00003B010000}"/>
    <cellStyle name="40% - Акцент1 11" xfId="310" xr:uid="{00000000-0005-0000-0000-00003C010000}"/>
    <cellStyle name="40% - Акцент1 11 2" xfId="311" xr:uid="{00000000-0005-0000-0000-00003D010000}"/>
    <cellStyle name="40% - Акцент1 11 3" xfId="312" xr:uid="{00000000-0005-0000-0000-00003E010000}"/>
    <cellStyle name="40% - Акцент1 12" xfId="313" xr:uid="{00000000-0005-0000-0000-00003F010000}"/>
    <cellStyle name="40% - Акцент1 12 2" xfId="314" xr:uid="{00000000-0005-0000-0000-000040010000}"/>
    <cellStyle name="40% - Акцент1 12 3" xfId="315" xr:uid="{00000000-0005-0000-0000-000041010000}"/>
    <cellStyle name="40% - Акцент1 13" xfId="316" xr:uid="{00000000-0005-0000-0000-000042010000}"/>
    <cellStyle name="40% - Акцент1 13 2" xfId="317" xr:uid="{00000000-0005-0000-0000-000043010000}"/>
    <cellStyle name="40% - Акцент1 13 3" xfId="318" xr:uid="{00000000-0005-0000-0000-000044010000}"/>
    <cellStyle name="40% - Акцент1 14" xfId="319" xr:uid="{00000000-0005-0000-0000-000045010000}"/>
    <cellStyle name="40% - Акцент1 14 2" xfId="320" xr:uid="{00000000-0005-0000-0000-000046010000}"/>
    <cellStyle name="40% - Акцент1 14 3" xfId="321" xr:uid="{00000000-0005-0000-0000-000047010000}"/>
    <cellStyle name="40% - Акцент1 15" xfId="322" xr:uid="{00000000-0005-0000-0000-000048010000}"/>
    <cellStyle name="40% - Акцент1 15 2" xfId="323" xr:uid="{00000000-0005-0000-0000-000049010000}"/>
    <cellStyle name="40% - Акцент1 15 3" xfId="324" xr:uid="{00000000-0005-0000-0000-00004A010000}"/>
    <cellStyle name="40% - Акцент1 16" xfId="325" xr:uid="{00000000-0005-0000-0000-00004B010000}"/>
    <cellStyle name="40% - Акцент1 16 2" xfId="326" xr:uid="{00000000-0005-0000-0000-00004C010000}"/>
    <cellStyle name="40% - Акцент1 16 3" xfId="327" xr:uid="{00000000-0005-0000-0000-00004D010000}"/>
    <cellStyle name="40% - Акцент1 17" xfId="328" xr:uid="{00000000-0005-0000-0000-00004E010000}"/>
    <cellStyle name="40% - Акцент1 17 2" xfId="329" xr:uid="{00000000-0005-0000-0000-00004F010000}"/>
    <cellStyle name="40% - Акцент1 17 3" xfId="330" xr:uid="{00000000-0005-0000-0000-000050010000}"/>
    <cellStyle name="40% - Акцент1 18" xfId="331" xr:uid="{00000000-0005-0000-0000-000051010000}"/>
    <cellStyle name="40% - Акцент1 18 2" xfId="332" xr:uid="{00000000-0005-0000-0000-000052010000}"/>
    <cellStyle name="40% - Акцент1 18 3" xfId="333" xr:uid="{00000000-0005-0000-0000-000053010000}"/>
    <cellStyle name="40% - Акцент1 2" xfId="334" xr:uid="{00000000-0005-0000-0000-000054010000}"/>
    <cellStyle name="40% - Акцент1 2 2" xfId="335" xr:uid="{00000000-0005-0000-0000-000055010000}"/>
    <cellStyle name="40% - Акцент1 3" xfId="336" xr:uid="{00000000-0005-0000-0000-000056010000}"/>
    <cellStyle name="40% - Акцент1 3 2" xfId="337" xr:uid="{00000000-0005-0000-0000-000057010000}"/>
    <cellStyle name="40% - Акцент1 3 3" xfId="338" xr:uid="{00000000-0005-0000-0000-000058010000}"/>
    <cellStyle name="40% - Акцент1 4" xfId="339" xr:uid="{00000000-0005-0000-0000-000059010000}"/>
    <cellStyle name="40% - Акцент1 4 2" xfId="340" xr:uid="{00000000-0005-0000-0000-00005A010000}"/>
    <cellStyle name="40% - Акцент1 4 3" xfId="341" xr:uid="{00000000-0005-0000-0000-00005B010000}"/>
    <cellStyle name="40% - Акцент1 5" xfId="342" xr:uid="{00000000-0005-0000-0000-00005C010000}"/>
    <cellStyle name="40% - Акцент1 5 2" xfId="343" xr:uid="{00000000-0005-0000-0000-00005D010000}"/>
    <cellStyle name="40% - Акцент1 5 3" xfId="344" xr:uid="{00000000-0005-0000-0000-00005E010000}"/>
    <cellStyle name="40% - Акцент1 6" xfId="345" xr:uid="{00000000-0005-0000-0000-00005F010000}"/>
    <cellStyle name="40% - Акцент1 6 2" xfId="346" xr:uid="{00000000-0005-0000-0000-000060010000}"/>
    <cellStyle name="40% - Акцент1 6 3" xfId="347" xr:uid="{00000000-0005-0000-0000-000061010000}"/>
    <cellStyle name="40% - Акцент1 7" xfId="348" xr:uid="{00000000-0005-0000-0000-000062010000}"/>
    <cellStyle name="40% - Акцент1 7 2" xfId="349" xr:uid="{00000000-0005-0000-0000-000063010000}"/>
    <cellStyle name="40% - Акцент1 7 3" xfId="350" xr:uid="{00000000-0005-0000-0000-000064010000}"/>
    <cellStyle name="40% - Акцент1 8" xfId="351" xr:uid="{00000000-0005-0000-0000-000065010000}"/>
    <cellStyle name="40% - Акцент1 8 2" xfId="352" xr:uid="{00000000-0005-0000-0000-000066010000}"/>
    <cellStyle name="40% - Акцент1 8 3" xfId="353" xr:uid="{00000000-0005-0000-0000-000067010000}"/>
    <cellStyle name="40% - Акцент1 9" xfId="354" xr:uid="{00000000-0005-0000-0000-000068010000}"/>
    <cellStyle name="40% - Акцент1 9 2" xfId="355" xr:uid="{00000000-0005-0000-0000-000069010000}"/>
    <cellStyle name="40% - Акцент1 9 3" xfId="356" xr:uid="{00000000-0005-0000-0000-00006A010000}"/>
    <cellStyle name="40% - Акцент1_Додаток 5..." xfId="357" xr:uid="{00000000-0005-0000-0000-00006B010000}"/>
    <cellStyle name="40% - Акцент2 10" xfId="358" xr:uid="{00000000-0005-0000-0000-00006D010000}"/>
    <cellStyle name="40% - Акцент2 10 2" xfId="359" xr:uid="{00000000-0005-0000-0000-00006E010000}"/>
    <cellStyle name="40% - Акцент2 10 3" xfId="360" xr:uid="{00000000-0005-0000-0000-00006F010000}"/>
    <cellStyle name="40% - Акцент2 11" xfId="361" xr:uid="{00000000-0005-0000-0000-000070010000}"/>
    <cellStyle name="40% - Акцент2 11 2" xfId="362" xr:uid="{00000000-0005-0000-0000-000071010000}"/>
    <cellStyle name="40% - Акцент2 11 3" xfId="363" xr:uid="{00000000-0005-0000-0000-000072010000}"/>
    <cellStyle name="40% - Акцент2 12" xfId="364" xr:uid="{00000000-0005-0000-0000-000073010000}"/>
    <cellStyle name="40% - Акцент2 12 2" xfId="365" xr:uid="{00000000-0005-0000-0000-000074010000}"/>
    <cellStyle name="40% - Акцент2 12 3" xfId="366" xr:uid="{00000000-0005-0000-0000-000075010000}"/>
    <cellStyle name="40% - Акцент2 13" xfId="367" xr:uid="{00000000-0005-0000-0000-000076010000}"/>
    <cellStyle name="40% - Акцент2 13 2" xfId="368" xr:uid="{00000000-0005-0000-0000-000077010000}"/>
    <cellStyle name="40% - Акцент2 13 3" xfId="369" xr:uid="{00000000-0005-0000-0000-000078010000}"/>
    <cellStyle name="40% - Акцент2 14" xfId="370" xr:uid="{00000000-0005-0000-0000-000079010000}"/>
    <cellStyle name="40% - Акцент2 14 2" xfId="371" xr:uid="{00000000-0005-0000-0000-00007A010000}"/>
    <cellStyle name="40% - Акцент2 14 3" xfId="372" xr:uid="{00000000-0005-0000-0000-00007B010000}"/>
    <cellStyle name="40% - Акцент2 15" xfId="373" xr:uid="{00000000-0005-0000-0000-00007C010000}"/>
    <cellStyle name="40% - Акцент2 15 2" xfId="374" xr:uid="{00000000-0005-0000-0000-00007D010000}"/>
    <cellStyle name="40% - Акцент2 15 3" xfId="375" xr:uid="{00000000-0005-0000-0000-00007E010000}"/>
    <cellStyle name="40% - Акцент2 16" xfId="376" xr:uid="{00000000-0005-0000-0000-00007F010000}"/>
    <cellStyle name="40% - Акцент2 16 2" xfId="377" xr:uid="{00000000-0005-0000-0000-000080010000}"/>
    <cellStyle name="40% - Акцент2 16 3" xfId="378" xr:uid="{00000000-0005-0000-0000-000081010000}"/>
    <cellStyle name="40% - Акцент2 17" xfId="379" xr:uid="{00000000-0005-0000-0000-000082010000}"/>
    <cellStyle name="40% - Акцент2 17 2" xfId="380" xr:uid="{00000000-0005-0000-0000-000083010000}"/>
    <cellStyle name="40% - Акцент2 17 3" xfId="381" xr:uid="{00000000-0005-0000-0000-000084010000}"/>
    <cellStyle name="40% - Акцент2 18" xfId="382" xr:uid="{00000000-0005-0000-0000-000085010000}"/>
    <cellStyle name="40% - Акцент2 18 2" xfId="383" xr:uid="{00000000-0005-0000-0000-000086010000}"/>
    <cellStyle name="40% - Акцент2 18 3" xfId="384" xr:uid="{00000000-0005-0000-0000-000087010000}"/>
    <cellStyle name="40% - Акцент2 2" xfId="385" xr:uid="{00000000-0005-0000-0000-000088010000}"/>
    <cellStyle name="40% - Акцент2 2 2" xfId="386" xr:uid="{00000000-0005-0000-0000-000089010000}"/>
    <cellStyle name="40% - Акцент2 3" xfId="387" xr:uid="{00000000-0005-0000-0000-00008A010000}"/>
    <cellStyle name="40% - Акцент2 3 2" xfId="388" xr:uid="{00000000-0005-0000-0000-00008B010000}"/>
    <cellStyle name="40% - Акцент2 3 3" xfId="389" xr:uid="{00000000-0005-0000-0000-00008C010000}"/>
    <cellStyle name="40% - Акцент2 4" xfId="390" xr:uid="{00000000-0005-0000-0000-00008D010000}"/>
    <cellStyle name="40% - Акцент2 4 2" xfId="391" xr:uid="{00000000-0005-0000-0000-00008E010000}"/>
    <cellStyle name="40% - Акцент2 4 3" xfId="392" xr:uid="{00000000-0005-0000-0000-00008F010000}"/>
    <cellStyle name="40% - Акцент2 5" xfId="393" xr:uid="{00000000-0005-0000-0000-000090010000}"/>
    <cellStyle name="40% - Акцент2 5 2" xfId="394" xr:uid="{00000000-0005-0000-0000-000091010000}"/>
    <cellStyle name="40% - Акцент2 5 3" xfId="395" xr:uid="{00000000-0005-0000-0000-000092010000}"/>
    <cellStyle name="40% - Акцент2 6" xfId="396" xr:uid="{00000000-0005-0000-0000-000093010000}"/>
    <cellStyle name="40% - Акцент2 6 2" xfId="397" xr:uid="{00000000-0005-0000-0000-000094010000}"/>
    <cellStyle name="40% - Акцент2 6 3" xfId="398" xr:uid="{00000000-0005-0000-0000-000095010000}"/>
    <cellStyle name="40% - Акцент2 7" xfId="399" xr:uid="{00000000-0005-0000-0000-000096010000}"/>
    <cellStyle name="40% - Акцент2 7 2" xfId="400" xr:uid="{00000000-0005-0000-0000-000097010000}"/>
    <cellStyle name="40% - Акцент2 7 3" xfId="401" xr:uid="{00000000-0005-0000-0000-000098010000}"/>
    <cellStyle name="40% - Акцент2 8" xfId="402" xr:uid="{00000000-0005-0000-0000-000099010000}"/>
    <cellStyle name="40% - Акцент2 8 2" xfId="403" xr:uid="{00000000-0005-0000-0000-00009A010000}"/>
    <cellStyle name="40% - Акцент2 8 3" xfId="404" xr:uid="{00000000-0005-0000-0000-00009B010000}"/>
    <cellStyle name="40% - Акцент2 9" xfId="405" xr:uid="{00000000-0005-0000-0000-00009C010000}"/>
    <cellStyle name="40% - Акцент2 9 2" xfId="406" xr:uid="{00000000-0005-0000-0000-00009D010000}"/>
    <cellStyle name="40% - Акцент2 9 3" xfId="407" xr:uid="{00000000-0005-0000-0000-00009E010000}"/>
    <cellStyle name="40% - Акцент2_Додаток 5..." xfId="408" xr:uid="{00000000-0005-0000-0000-00009F010000}"/>
    <cellStyle name="40% - Акцент3 10" xfId="409" xr:uid="{00000000-0005-0000-0000-0000A1010000}"/>
    <cellStyle name="40% - Акцент3 10 2" xfId="410" xr:uid="{00000000-0005-0000-0000-0000A2010000}"/>
    <cellStyle name="40% - Акцент3 10 3" xfId="411" xr:uid="{00000000-0005-0000-0000-0000A3010000}"/>
    <cellStyle name="40% - Акцент3 11" xfId="412" xr:uid="{00000000-0005-0000-0000-0000A4010000}"/>
    <cellStyle name="40% - Акцент3 11 2" xfId="413" xr:uid="{00000000-0005-0000-0000-0000A5010000}"/>
    <cellStyle name="40% - Акцент3 11 3" xfId="414" xr:uid="{00000000-0005-0000-0000-0000A6010000}"/>
    <cellStyle name="40% - Акцент3 12" xfId="415" xr:uid="{00000000-0005-0000-0000-0000A7010000}"/>
    <cellStyle name="40% - Акцент3 12 2" xfId="416" xr:uid="{00000000-0005-0000-0000-0000A8010000}"/>
    <cellStyle name="40% - Акцент3 12 3" xfId="417" xr:uid="{00000000-0005-0000-0000-0000A9010000}"/>
    <cellStyle name="40% - Акцент3 13" xfId="418" xr:uid="{00000000-0005-0000-0000-0000AA010000}"/>
    <cellStyle name="40% - Акцент3 13 2" xfId="419" xr:uid="{00000000-0005-0000-0000-0000AB010000}"/>
    <cellStyle name="40% - Акцент3 13 3" xfId="420" xr:uid="{00000000-0005-0000-0000-0000AC010000}"/>
    <cellStyle name="40% - Акцент3 14" xfId="421" xr:uid="{00000000-0005-0000-0000-0000AD010000}"/>
    <cellStyle name="40% - Акцент3 14 2" xfId="422" xr:uid="{00000000-0005-0000-0000-0000AE010000}"/>
    <cellStyle name="40% - Акцент3 14 3" xfId="423" xr:uid="{00000000-0005-0000-0000-0000AF010000}"/>
    <cellStyle name="40% - Акцент3 15" xfId="424" xr:uid="{00000000-0005-0000-0000-0000B0010000}"/>
    <cellStyle name="40% - Акцент3 15 2" xfId="425" xr:uid="{00000000-0005-0000-0000-0000B1010000}"/>
    <cellStyle name="40% - Акцент3 15 3" xfId="426" xr:uid="{00000000-0005-0000-0000-0000B2010000}"/>
    <cellStyle name="40% - Акцент3 16" xfId="427" xr:uid="{00000000-0005-0000-0000-0000B3010000}"/>
    <cellStyle name="40% - Акцент3 16 2" xfId="428" xr:uid="{00000000-0005-0000-0000-0000B4010000}"/>
    <cellStyle name="40% - Акцент3 16 3" xfId="429" xr:uid="{00000000-0005-0000-0000-0000B5010000}"/>
    <cellStyle name="40% - Акцент3 17" xfId="430" xr:uid="{00000000-0005-0000-0000-0000B6010000}"/>
    <cellStyle name="40% - Акцент3 17 2" xfId="431" xr:uid="{00000000-0005-0000-0000-0000B7010000}"/>
    <cellStyle name="40% - Акцент3 17 3" xfId="432" xr:uid="{00000000-0005-0000-0000-0000B8010000}"/>
    <cellStyle name="40% - Акцент3 18" xfId="433" xr:uid="{00000000-0005-0000-0000-0000B9010000}"/>
    <cellStyle name="40% - Акцент3 18 2" xfId="434" xr:uid="{00000000-0005-0000-0000-0000BA010000}"/>
    <cellStyle name="40% - Акцент3 18 3" xfId="435" xr:uid="{00000000-0005-0000-0000-0000BB010000}"/>
    <cellStyle name="40% - Акцент3 2" xfId="436" xr:uid="{00000000-0005-0000-0000-0000BC010000}"/>
    <cellStyle name="40% - Акцент3 2 2" xfId="437" xr:uid="{00000000-0005-0000-0000-0000BD010000}"/>
    <cellStyle name="40% - Акцент3 3" xfId="438" xr:uid="{00000000-0005-0000-0000-0000BE010000}"/>
    <cellStyle name="40% - Акцент3 3 2" xfId="439" xr:uid="{00000000-0005-0000-0000-0000BF010000}"/>
    <cellStyle name="40% - Акцент3 3 3" xfId="440" xr:uid="{00000000-0005-0000-0000-0000C0010000}"/>
    <cellStyle name="40% - Акцент3 4" xfId="441" xr:uid="{00000000-0005-0000-0000-0000C1010000}"/>
    <cellStyle name="40% - Акцент3 4 2" xfId="442" xr:uid="{00000000-0005-0000-0000-0000C2010000}"/>
    <cellStyle name="40% - Акцент3 4 3" xfId="443" xr:uid="{00000000-0005-0000-0000-0000C3010000}"/>
    <cellStyle name="40% - Акцент3 5" xfId="444" xr:uid="{00000000-0005-0000-0000-0000C4010000}"/>
    <cellStyle name="40% - Акцент3 5 2" xfId="445" xr:uid="{00000000-0005-0000-0000-0000C5010000}"/>
    <cellStyle name="40% - Акцент3 5 3" xfId="446" xr:uid="{00000000-0005-0000-0000-0000C6010000}"/>
    <cellStyle name="40% - Акцент3 6" xfId="447" xr:uid="{00000000-0005-0000-0000-0000C7010000}"/>
    <cellStyle name="40% - Акцент3 6 2" xfId="448" xr:uid="{00000000-0005-0000-0000-0000C8010000}"/>
    <cellStyle name="40% - Акцент3 6 3" xfId="449" xr:uid="{00000000-0005-0000-0000-0000C9010000}"/>
    <cellStyle name="40% - Акцент3 7" xfId="450" xr:uid="{00000000-0005-0000-0000-0000CA010000}"/>
    <cellStyle name="40% - Акцент3 7 2" xfId="451" xr:uid="{00000000-0005-0000-0000-0000CB010000}"/>
    <cellStyle name="40% - Акцент3 7 3" xfId="452" xr:uid="{00000000-0005-0000-0000-0000CC010000}"/>
    <cellStyle name="40% - Акцент3 8" xfId="453" xr:uid="{00000000-0005-0000-0000-0000CD010000}"/>
    <cellStyle name="40% - Акцент3 8 2" xfId="454" xr:uid="{00000000-0005-0000-0000-0000CE010000}"/>
    <cellStyle name="40% - Акцент3 8 3" xfId="455" xr:uid="{00000000-0005-0000-0000-0000CF010000}"/>
    <cellStyle name="40% - Акцент3 9" xfId="456" xr:uid="{00000000-0005-0000-0000-0000D0010000}"/>
    <cellStyle name="40% - Акцент3 9 2" xfId="457" xr:uid="{00000000-0005-0000-0000-0000D1010000}"/>
    <cellStyle name="40% - Акцент3 9 3" xfId="458" xr:uid="{00000000-0005-0000-0000-0000D2010000}"/>
    <cellStyle name="40% - Акцент3_Додаток 5..." xfId="459" xr:uid="{00000000-0005-0000-0000-0000D3010000}"/>
    <cellStyle name="40% - Акцент4 10" xfId="460" xr:uid="{00000000-0005-0000-0000-0000D5010000}"/>
    <cellStyle name="40% - Акцент4 10 2" xfId="461" xr:uid="{00000000-0005-0000-0000-0000D6010000}"/>
    <cellStyle name="40% - Акцент4 10 3" xfId="462" xr:uid="{00000000-0005-0000-0000-0000D7010000}"/>
    <cellStyle name="40% - Акцент4 11" xfId="463" xr:uid="{00000000-0005-0000-0000-0000D8010000}"/>
    <cellStyle name="40% - Акцент4 11 2" xfId="464" xr:uid="{00000000-0005-0000-0000-0000D9010000}"/>
    <cellStyle name="40% - Акцент4 11 3" xfId="465" xr:uid="{00000000-0005-0000-0000-0000DA010000}"/>
    <cellStyle name="40% - Акцент4 12" xfId="466" xr:uid="{00000000-0005-0000-0000-0000DB010000}"/>
    <cellStyle name="40% - Акцент4 12 2" xfId="467" xr:uid="{00000000-0005-0000-0000-0000DC010000}"/>
    <cellStyle name="40% - Акцент4 12 3" xfId="468" xr:uid="{00000000-0005-0000-0000-0000DD010000}"/>
    <cellStyle name="40% - Акцент4 13" xfId="469" xr:uid="{00000000-0005-0000-0000-0000DE010000}"/>
    <cellStyle name="40% - Акцент4 13 2" xfId="470" xr:uid="{00000000-0005-0000-0000-0000DF010000}"/>
    <cellStyle name="40% - Акцент4 13 3" xfId="471" xr:uid="{00000000-0005-0000-0000-0000E0010000}"/>
    <cellStyle name="40% - Акцент4 14" xfId="472" xr:uid="{00000000-0005-0000-0000-0000E1010000}"/>
    <cellStyle name="40% - Акцент4 14 2" xfId="473" xr:uid="{00000000-0005-0000-0000-0000E2010000}"/>
    <cellStyle name="40% - Акцент4 14 3" xfId="474" xr:uid="{00000000-0005-0000-0000-0000E3010000}"/>
    <cellStyle name="40% - Акцент4 15" xfId="475" xr:uid="{00000000-0005-0000-0000-0000E4010000}"/>
    <cellStyle name="40% - Акцент4 15 2" xfId="476" xr:uid="{00000000-0005-0000-0000-0000E5010000}"/>
    <cellStyle name="40% - Акцент4 15 3" xfId="477" xr:uid="{00000000-0005-0000-0000-0000E6010000}"/>
    <cellStyle name="40% - Акцент4 16" xfId="478" xr:uid="{00000000-0005-0000-0000-0000E7010000}"/>
    <cellStyle name="40% - Акцент4 16 2" xfId="479" xr:uid="{00000000-0005-0000-0000-0000E8010000}"/>
    <cellStyle name="40% - Акцент4 16 3" xfId="480" xr:uid="{00000000-0005-0000-0000-0000E9010000}"/>
    <cellStyle name="40% - Акцент4 17" xfId="481" xr:uid="{00000000-0005-0000-0000-0000EA010000}"/>
    <cellStyle name="40% - Акцент4 17 2" xfId="482" xr:uid="{00000000-0005-0000-0000-0000EB010000}"/>
    <cellStyle name="40% - Акцент4 17 3" xfId="483" xr:uid="{00000000-0005-0000-0000-0000EC010000}"/>
    <cellStyle name="40% - Акцент4 18" xfId="484" xr:uid="{00000000-0005-0000-0000-0000ED010000}"/>
    <cellStyle name="40% - Акцент4 18 2" xfId="485" xr:uid="{00000000-0005-0000-0000-0000EE010000}"/>
    <cellStyle name="40% - Акцент4 18 3" xfId="486" xr:uid="{00000000-0005-0000-0000-0000EF010000}"/>
    <cellStyle name="40% - Акцент4 2" xfId="487" xr:uid="{00000000-0005-0000-0000-0000F0010000}"/>
    <cellStyle name="40% - Акцент4 2 2" xfId="488" xr:uid="{00000000-0005-0000-0000-0000F1010000}"/>
    <cellStyle name="40% - Акцент4 3" xfId="489" xr:uid="{00000000-0005-0000-0000-0000F2010000}"/>
    <cellStyle name="40% - Акцент4 3 2" xfId="490" xr:uid="{00000000-0005-0000-0000-0000F3010000}"/>
    <cellStyle name="40% - Акцент4 3 3" xfId="491" xr:uid="{00000000-0005-0000-0000-0000F4010000}"/>
    <cellStyle name="40% - Акцент4 4" xfId="492" xr:uid="{00000000-0005-0000-0000-0000F5010000}"/>
    <cellStyle name="40% - Акцент4 4 2" xfId="493" xr:uid="{00000000-0005-0000-0000-0000F6010000}"/>
    <cellStyle name="40% - Акцент4 4 3" xfId="494" xr:uid="{00000000-0005-0000-0000-0000F7010000}"/>
    <cellStyle name="40% - Акцент4 5" xfId="495" xr:uid="{00000000-0005-0000-0000-0000F8010000}"/>
    <cellStyle name="40% - Акцент4 5 2" xfId="496" xr:uid="{00000000-0005-0000-0000-0000F9010000}"/>
    <cellStyle name="40% - Акцент4 5 3" xfId="497" xr:uid="{00000000-0005-0000-0000-0000FA010000}"/>
    <cellStyle name="40% - Акцент4 6" xfId="498" xr:uid="{00000000-0005-0000-0000-0000FB010000}"/>
    <cellStyle name="40% - Акцент4 6 2" xfId="499" xr:uid="{00000000-0005-0000-0000-0000FC010000}"/>
    <cellStyle name="40% - Акцент4 6 3" xfId="500" xr:uid="{00000000-0005-0000-0000-0000FD010000}"/>
    <cellStyle name="40% - Акцент4 7" xfId="501" xr:uid="{00000000-0005-0000-0000-0000FE010000}"/>
    <cellStyle name="40% - Акцент4 7 2" xfId="502" xr:uid="{00000000-0005-0000-0000-0000FF010000}"/>
    <cellStyle name="40% - Акцент4 7 3" xfId="503" xr:uid="{00000000-0005-0000-0000-000000020000}"/>
    <cellStyle name="40% - Акцент4 8" xfId="504" xr:uid="{00000000-0005-0000-0000-000001020000}"/>
    <cellStyle name="40% - Акцент4 8 2" xfId="505" xr:uid="{00000000-0005-0000-0000-000002020000}"/>
    <cellStyle name="40% - Акцент4 8 3" xfId="506" xr:uid="{00000000-0005-0000-0000-000003020000}"/>
    <cellStyle name="40% - Акцент4 9" xfId="507" xr:uid="{00000000-0005-0000-0000-000004020000}"/>
    <cellStyle name="40% - Акцент4 9 2" xfId="508" xr:uid="{00000000-0005-0000-0000-000005020000}"/>
    <cellStyle name="40% - Акцент4 9 3" xfId="509" xr:uid="{00000000-0005-0000-0000-000006020000}"/>
    <cellStyle name="40% - Акцент4_Додаток 5..." xfId="510" xr:uid="{00000000-0005-0000-0000-000007020000}"/>
    <cellStyle name="40% - Акцент5 10" xfId="511" xr:uid="{00000000-0005-0000-0000-000009020000}"/>
    <cellStyle name="40% - Акцент5 10 2" xfId="512" xr:uid="{00000000-0005-0000-0000-00000A020000}"/>
    <cellStyle name="40% - Акцент5 10 3" xfId="513" xr:uid="{00000000-0005-0000-0000-00000B020000}"/>
    <cellStyle name="40% - Акцент5 11" xfId="514" xr:uid="{00000000-0005-0000-0000-00000C020000}"/>
    <cellStyle name="40% - Акцент5 11 2" xfId="515" xr:uid="{00000000-0005-0000-0000-00000D020000}"/>
    <cellStyle name="40% - Акцент5 11 3" xfId="516" xr:uid="{00000000-0005-0000-0000-00000E020000}"/>
    <cellStyle name="40% - Акцент5 12" xfId="517" xr:uid="{00000000-0005-0000-0000-00000F020000}"/>
    <cellStyle name="40% - Акцент5 12 2" xfId="518" xr:uid="{00000000-0005-0000-0000-000010020000}"/>
    <cellStyle name="40% - Акцент5 12 3" xfId="519" xr:uid="{00000000-0005-0000-0000-000011020000}"/>
    <cellStyle name="40% - Акцент5 13" xfId="520" xr:uid="{00000000-0005-0000-0000-000012020000}"/>
    <cellStyle name="40% - Акцент5 13 2" xfId="521" xr:uid="{00000000-0005-0000-0000-000013020000}"/>
    <cellStyle name="40% - Акцент5 13 3" xfId="522" xr:uid="{00000000-0005-0000-0000-000014020000}"/>
    <cellStyle name="40% - Акцент5 14" xfId="523" xr:uid="{00000000-0005-0000-0000-000015020000}"/>
    <cellStyle name="40% - Акцент5 14 2" xfId="524" xr:uid="{00000000-0005-0000-0000-000016020000}"/>
    <cellStyle name="40% - Акцент5 14 3" xfId="525" xr:uid="{00000000-0005-0000-0000-000017020000}"/>
    <cellStyle name="40% - Акцент5 15" xfId="526" xr:uid="{00000000-0005-0000-0000-000018020000}"/>
    <cellStyle name="40% - Акцент5 15 2" xfId="527" xr:uid="{00000000-0005-0000-0000-000019020000}"/>
    <cellStyle name="40% - Акцент5 15 3" xfId="528" xr:uid="{00000000-0005-0000-0000-00001A020000}"/>
    <cellStyle name="40% - Акцент5 16" xfId="529" xr:uid="{00000000-0005-0000-0000-00001B020000}"/>
    <cellStyle name="40% - Акцент5 16 2" xfId="530" xr:uid="{00000000-0005-0000-0000-00001C020000}"/>
    <cellStyle name="40% - Акцент5 16 3" xfId="531" xr:uid="{00000000-0005-0000-0000-00001D020000}"/>
    <cellStyle name="40% - Акцент5 17" xfId="532" xr:uid="{00000000-0005-0000-0000-00001E020000}"/>
    <cellStyle name="40% - Акцент5 17 2" xfId="533" xr:uid="{00000000-0005-0000-0000-00001F020000}"/>
    <cellStyle name="40% - Акцент5 17 3" xfId="534" xr:uid="{00000000-0005-0000-0000-000020020000}"/>
    <cellStyle name="40% - Акцент5 18" xfId="535" xr:uid="{00000000-0005-0000-0000-000021020000}"/>
    <cellStyle name="40% - Акцент5 18 2" xfId="536" xr:uid="{00000000-0005-0000-0000-000022020000}"/>
    <cellStyle name="40% - Акцент5 18 3" xfId="537" xr:uid="{00000000-0005-0000-0000-000023020000}"/>
    <cellStyle name="40% - Акцент5 2" xfId="538" xr:uid="{00000000-0005-0000-0000-000024020000}"/>
    <cellStyle name="40% - Акцент5 2 2" xfId="539" xr:uid="{00000000-0005-0000-0000-000025020000}"/>
    <cellStyle name="40% - Акцент5 3" xfId="540" xr:uid="{00000000-0005-0000-0000-000026020000}"/>
    <cellStyle name="40% - Акцент5 3 2" xfId="541" xr:uid="{00000000-0005-0000-0000-000027020000}"/>
    <cellStyle name="40% - Акцент5 3 3" xfId="542" xr:uid="{00000000-0005-0000-0000-000028020000}"/>
    <cellStyle name="40% - Акцент5 4" xfId="543" xr:uid="{00000000-0005-0000-0000-000029020000}"/>
    <cellStyle name="40% - Акцент5 4 2" xfId="544" xr:uid="{00000000-0005-0000-0000-00002A020000}"/>
    <cellStyle name="40% - Акцент5 4 3" xfId="545" xr:uid="{00000000-0005-0000-0000-00002B020000}"/>
    <cellStyle name="40% - Акцент5 5" xfId="546" xr:uid="{00000000-0005-0000-0000-00002C020000}"/>
    <cellStyle name="40% - Акцент5 5 2" xfId="547" xr:uid="{00000000-0005-0000-0000-00002D020000}"/>
    <cellStyle name="40% - Акцент5 5 3" xfId="548" xr:uid="{00000000-0005-0000-0000-00002E020000}"/>
    <cellStyle name="40% - Акцент5 6" xfId="549" xr:uid="{00000000-0005-0000-0000-00002F020000}"/>
    <cellStyle name="40% - Акцент5 6 2" xfId="550" xr:uid="{00000000-0005-0000-0000-000030020000}"/>
    <cellStyle name="40% - Акцент5 6 3" xfId="551" xr:uid="{00000000-0005-0000-0000-000031020000}"/>
    <cellStyle name="40% - Акцент5 7" xfId="552" xr:uid="{00000000-0005-0000-0000-000032020000}"/>
    <cellStyle name="40% - Акцент5 7 2" xfId="553" xr:uid="{00000000-0005-0000-0000-000033020000}"/>
    <cellStyle name="40% - Акцент5 7 3" xfId="554" xr:uid="{00000000-0005-0000-0000-000034020000}"/>
    <cellStyle name="40% - Акцент5 8" xfId="555" xr:uid="{00000000-0005-0000-0000-000035020000}"/>
    <cellStyle name="40% - Акцент5 8 2" xfId="556" xr:uid="{00000000-0005-0000-0000-000036020000}"/>
    <cellStyle name="40% - Акцент5 8 3" xfId="557" xr:uid="{00000000-0005-0000-0000-000037020000}"/>
    <cellStyle name="40% - Акцент5 9" xfId="558" xr:uid="{00000000-0005-0000-0000-000038020000}"/>
    <cellStyle name="40% - Акцент5 9 2" xfId="559" xr:uid="{00000000-0005-0000-0000-000039020000}"/>
    <cellStyle name="40% - Акцент5 9 3" xfId="560" xr:uid="{00000000-0005-0000-0000-00003A020000}"/>
    <cellStyle name="40% - Акцент5_Додаток 5..." xfId="561" xr:uid="{00000000-0005-0000-0000-00003B020000}"/>
    <cellStyle name="40% - Акцент6 10" xfId="562" xr:uid="{00000000-0005-0000-0000-00003D020000}"/>
    <cellStyle name="40% - Акцент6 10 2" xfId="563" xr:uid="{00000000-0005-0000-0000-00003E020000}"/>
    <cellStyle name="40% - Акцент6 10 3" xfId="564" xr:uid="{00000000-0005-0000-0000-00003F020000}"/>
    <cellStyle name="40% - Акцент6 11" xfId="565" xr:uid="{00000000-0005-0000-0000-000040020000}"/>
    <cellStyle name="40% - Акцент6 11 2" xfId="566" xr:uid="{00000000-0005-0000-0000-000041020000}"/>
    <cellStyle name="40% - Акцент6 11 3" xfId="567" xr:uid="{00000000-0005-0000-0000-000042020000}"/>
    <cellStyle name="40% - Акцент6 12" xfId="568" xr:uid="{00000000-0005-0000-0000-000043020000}"/>
    <cellStyle name="40% - Акцент6 12 2" xfId="569" xr:uid="{00000000-0005-0000-0000-000044020000}"/>
    <cellStyle name="40% - Акцент6 12 3" xfId="570" xr:uid="{00000000-0005-0000-0000-000045020000}"/>
    <cellStyle name="40% - Акцент6 13" xfId="571" xr:uid="{00000000-0005-0000-0000-000046020000}"/>
    <cellStyle name="40% - Акцент6 13 2" xfId="572" xr:uid="{00000000-0005-0000-0000-000047020000}"/>
    <cellStyle name="40% - Акцент6 13 3" xfId="573" xr:uid="{00000000-0005-0000-0000-000048020000}"/>
    <cellStyle name="40% - Акцент6 14" xfId="574" xr:uid="{00000000-0005-0000-0000-000049020000}"/>
    <cellStyle name="40% - Акцент6 14 2" xfId="575" xr:uid="{00000000-0005-0000-0000-00004A020000}"/>
    <cellStyle name="40% - Акцент6 14 3" xfId="576" xr:uid="{00000000-0005-0000-0000-00004B020000}"/>
    <cellStyle name="40% - Акцент6 15" xfId="577" xr:uid="{00000000-0005-0000-0000-00004C020000}"/>
    <cellStyle name="40% - Акцент6 15 2" xfId="578" xr:uid="{00000000-0005-0000-0000-00004D020000}"/>
    <cellStyle name="40% - Акцент6 15 3" xfId="579" xr:uid="{00000000-0005-0000-0000-00004E020000}"/>
    <cellStyle name="40% - Акцент6 16" xfId="580" xr:uid="{00000000-0005-0000-0000-00004F020000}"/>
    <cellStyle name="40% - Акцент6 16 2" xfId="581" xr:uid="{00000000-0005-0000-0000-000050020000}"/>
    <cellStyle name="40% - Акцент6 16 3" xfId="582" xr:uid="{00000000-0005-0000-0000-000051020000}"/>
    <cellStyle name="40% - Акцент6 17" xfId="583" xr:uid="{00000000-0005-0000-0000-000052020000}"/>
    <cellStyle name="40% - Акцент6 17 2" xfId="584" xr:uid="{00000000-0005-0000-0000-000053020000}"/>
    <cellStyle name="40% - Акцент6 17 3" xfId="585" xr:uid="{00000000-0005-0000-0000-000054020000}"/>
    <cellStyle name="40% - Акцент6 18" xfId="586" xr:uid="{00000000-0005-0000-0000-000055020000}"/>
    <cellStyle name="40% - Акцент6 18 2" xfId="587" xr:uid="{00000000-0005-0000-0000-000056020000}"/>
    <cellStyle name="40% - Акцент6 18 3" xfId="588" xr:uid="{00000000-0005-0000-0000-000057020000}"/>
    <cellStyle name="40% - Акцент6 2" xfId="589" xr:uid="{00000000-0005-0000-0000-000058020000}"/>
    <cellStyle name="40% - Акцент6 2 2" xfId="590" xr:uid="{00000000-0005-0000-0000-000059020000}"/>
    <cellStyle name="40% - Акцент6 3" xfId="591" xr:uid="{00000000-0005-0000-0000-00005A020000}"/>
    <cellStyle name="40% - Акцент6 3 2" xfId="592" xr:uid="{00000000-0005-0000-0000-00005B020000}"/>
    <cellStyle name="40% - Акцент6 3 3" xfId="593" xr:uid="{00000000-0005-0000-0000-00005C020000}"/>
    <cellStyle name="40% - Акцент6 4" xfId="594" xr:uid="{00000000-0005-0000-0000-00005D020000}"/>
    <cellStyle name="40% - Акцент6 4 2" xfId="595" xr:uid="{00000000-0005-0000-0000-00005E020000}"/>
    <cellStyle name="40% - Акцент6 4 3" xfId="596" xr:uid="{00000000-0005-0000-0000-00005F020000}"/>
    <cellStyle name="40% - Акцент6 5" xfId="597" xr:uid="{00000000-0005-0000-0000-000060020000}"/>
    <cellStyle name="40% - Акцент6 5 2" xfId="598" xr:uid="{00000000-0005-0000-0000-000061020000}"/>
    <cellStyle name="40% - Акцент6 5 3" xfId="599" xr:uid="{00000000-0005-0000-0000-000062020000}"/>
    <cellStyle name="40% - Акцент6 6" xfId="600" xr:uid="{00000000-0005-0000-0000-000063020000}"/>
    <cellStyle name="40% - Акцент6 6 2" xfId="601" xr:uid="{00000000-0005-0000-0000-000064020000}"/>
    <cellStyle name="40% - Акцент6 6 3" xfId="602" xr:uid="{00000000-0005-0000-0000-000065020000}"/>
    <cellStyle name="40% - Акцент6 7" xfId="603" xr:uid="{00000000-0005-0000-0000-000066020000}"/>
    <cellStyle name="40% - Акцент6 7 2" xfId="604" xr:uid="{00000000-0005-0000-0000-000067020000}"/>
    <cellStyle name="40% - Акцент6 7 3" xfId="605" xr:uid="{00000000-0005-0000-0000-000068020000}"/>
    <cellStyle name="40% - Акцент6 8" xfId="606" xr:uid="{00000000-0005-0000-0000-000069020000}"/>
    <cellStyle name="40% - Акцент6 8 2" xfId="607" xr:uid="{00000000-0005-0000-0000-00006A020000}"/>
    <cellStyle name="40% - Акцент6 8 3" xfId="608" xr:uid="{00000000-0005-0000-0000-00006B020000}"/>
    <cellStyle name="40% - Акцент6 9" xfId="609" xr:uid="{00000000-0005-0000-0000-00006C020000}"/>
    <cellStyle name="40% - Акцент6 9 2" xfId="610" xr:uid="{00000000-0005-0000-0000-00006D020000}"/>
    <cellStyle name="40% - Акцент6 9 3" xfId="611" xr:uid="{00000000-0005-0000-0000-00006E020000}"/>
    <cellStyle name="40% - Акцент6_Додаток 5..." xfId="612" xr:uid="{00000000-0005-0000-0000-00006F020000}"/>
    <cellStyle name="40% – колірна тема 1" xfId="783" builtinId="31" hidden="1"/>
    <cellStyle name="40% – колірна тема 2" xfId="786" builtinId="35" hidden="1"/>
    <cellStyle name="40% – колірна тема 3" xfId="789" builtinId="39" hidden="1"/>
    <cellStyle name="40% – колірна тема 4" xfId="792" builtinId="43" hidden="1"/>
    <cellStyle name="40% – колірна тема 5" xfId="795" builtinId="47" hidden="1"/>
    <cellStyle name="40% – колірна тема 6" xfId="798" builtinId="51" hidden="1"/>
    <cellStyle name="60% - Акцент1 10" xfId="613" xr:uid="{00000000-0005-0000-0000-000071020000}"/>
    <cellStyle name="60% - Акцент1 11" xfId="614" xr:uid="{00000000-0005-0000-0000-000072020000}"/>
    <cellStyle name="60% - Акцент1 12" xfId="615" xr:uid="{00000000-0005-0000-0000-000073020000}"/>
    <cellStyle name="60% - Акцент1 13" xfId="616" xr:uid="{00000000-0005-0000-0000-000074020000}"/>
    <cellStyle name="60% - Акцент1 14" xfId="617" xr:uid="{00000000-0005-0000-0000-000075020000}"/>
    <cellStyle name="60% - Акцент1 15" xfId="618" xr:uid="{00000000-0005-0000-0000-000076020000}"/>
    <cellStyle name="60% - Акцент1 16" xfId="619" xr:uid="{00000000-0005-0000-0000-000077020000}"/>
    <cellStyle name="60% - Акцент1 17" xfId="620" xr:uid="{00000000-0005-0000-0000-000078020000}"/>
    <cellStyle name="60% - Акцент1 2" xfId="621" xr:uid="{00000000-0005-0000-0000-000079020000}"/>
    <cellStyle name="60% - Акцент1 3" xfId="622" xr:uid="{00000000-0005-0000-0000-00007A020000}"/>
    <cellStyle name="60% - Акцент1 4" xfId="623" xr:uid="{00000000-0005-0000-0000-00007B020000}"/>
    <cellStyle name="60% - Акцент1 5" xfId="624" xr:uid="{00000000-0005-0000-0000-00007C020000}"/>
    <cellStyle name="60% - Акцент1 6" xfId="625" xr:uid="{00000000-0005-0000-0000-00007D020000}"/>
    <cellStyle name="60% - Акцент1 7" xfId="626" xr:uid="{00000000-0005-0000-0000-00007E020000}"/>
    <cellStyle name="60% - Акцент1 8" xfId="627" xr:uid="{00000000-0005-0000-0000-00007F020000}"/>
    <cellStyle name="60% - Акцент1 9" xfId="628" xr:uid="{00000000-0005-0000-0000-000080020000}"/>
    <cellStyle name="60% - Акцент2 10" xfId="629" xr:uid="{00000000-0005-0000-0000-000082020000}"/>
    <cellStyle name="60% - Акцент2 11" xfId="630" xr:uid="{00000000-0005-0000-0000-000083020000}"/>
    <cellStyle name="60% - Акцент2 12" xfId="631" xr:uid="{00000000-0005-0000-0000-000084020000}"/>
    <cellStyle name="60% - Акцент2 13" xfId="632" xr:uid="{00000000-0005-0000-0000-000085020000}"/>
    <cellStyle name="60% - Акцент2 14" xfId="633" xr:uid="{00000000-0005-0000-0000-000086020000}"/>
    <cellStyle name="60% - Акцент2 15" xfId="634" xr:uid="{00000000-0005-0000-0000-000087020000}"/>
    <cellStyle name="60% - Акцент2 16" xfId="635" xr:uid="{00000000-0005-0000-0000-000088020000}"/>
    <cellStyle name="60% - Акцент2 17" xfId="636" xr:uid="{00000000-0005-0000-0000-000089020000}"/>
    <cellStyle name="60% - Акцент2 2" xfId="637" xr:uid="{00000000-0005-0000-0000-00008A020000}"/>
    <cellStyle name="60% - Акцент2 3" xfId="638" xr:uid="{00000000-0005-0000-0000-00008B020000}"/>
    <cellStyle name="60% - Акцент2 4" xfId="639" xr:uid="{00000000-0005-0000-0000-00008C020000}"/>
    <cellStyle name="60% - Акцент2 5" xfId="640" xr:uid="{00000000-0005-0000-0000-00008D020000}"/>
    <cellStyle name="60% - Акцент2 6" xfId="641" xr:uid="{00000000-0005-0000-0000-00008E020000}"/>
    <cellStyle name="60% - Акцент2 7" xfId="642" xr:uid="{00000000-0005-0000-0000-00008F020000}"/>
    <cellStyle name="60% - Акцент2 8" xfId="643" xr:uid="{00000000-0005-0000-0000-000090020000}"/>
    <cellStyle name="60% - Акцент2 9" xfId="644" xr:uid="{00000000-0005-0000-0000-000091020000}"/>
    <cellStyle name="60% - Акцент3 10" xfId="645" xr:uid="{00000000-0005-0000-0000-000093020000}"/>
    <cellStyle name="60% - Акцент3 11" xfId="646" xr:uid="{00000000-0005-0000-0000-000094020000}"/>
    <cellStyle name="60% - Акцент3 12" xfId="647" xr:uid="{00000000-0005-0000-0000-000095020000}"/>
    <cellStyle name="60% - Акцент3 13" xfId="648" xr:uid="{00000000-0005-0000-0000-000096020000}"/>
    <cellStyle name="60% - Акцент3 14" xfId="649" xr:uid="{00000000-0005-0000-0000-000097020000}"/>
    <cellStyle name="60% - Акцент3 15" xfId="650" xr:uid="{00000000-0005-0000-0000-000098020000}"/>
    <cellStyle name="60% - Акцент3 16" xfId="651" xr:uid="{00000000-0005-0000-0000-000099020000}"/>
    <cellStyle name="60% - Акцент3 17" xfId="652" xr:uid="{00000000-0005-0000-0000-00009A020000}"/>
    <cellStyle name="60% - Акцент3 2" xfId="653" xr:uid="{00000000-0005-0000-0000-00009B020000}"/>
    <cellStyle name="60% - Акцент3 3" xfId="654" xr:uid="{00000000-0005-0000-0000-00009C020000}"/>
    <cellStyle name="60% - Акцент3 4" xfId="655" xr:uid="{00000000-0005-0000-0000-00009D020000}"/>
    <cellStyle name="60% - Акцент3 5" xfId="656" xr:uid="{00000000-0005-0000-0000-00009E020000}"/>
    <cellStyle name="60% - Акцент3 6" xfId="657" xr:uid="{00000000-0005-0000-0000-00009F020000}"/>
    <cellStyle name="60% - Акцент3 7" xfId="658" xr:uid="{00000000-0005-0000-0000-0000A0020000}"/>
    <cellStyle name="60% - Акцент3 8" xfId="659" xr:uid="{00000000-0005-0000-0000-0000A1020000}"/>
    <cellStyle name="60% - Акцент3 9" xfId="660" xr:uid="{00000000-0005-0000-0000-0000A2020000}"/>
    <cellStyle name="60% - Акцент4 10" xfId="661" xr:uid="{00000000-0005-0000-0000-0000A4020000}"/>
    <cellStyle name="60% - Акцент4 11" xfId="662" xr:uid="{00000000-0005-0000-0000-0000A5020000}"/>
    <cellStyle name="60% - Акцент4 12" xfId="663" xr:uid="{00000000-0005-0000-0000-0000A6020000}"/>
    <cellStyle name="60% - Акцент4 13" xfId="664" xr:uid="{00000000-0005-0000-0000-0000A7020000}"/>
    <cellStyle name="60% - Акцент4 14" xfId="665" xr:uid="{00000000-0005-0000-0000-0000A8020000}"/>
    <cellStyle name="60% - Акцент4 15" xfId="666" xr:uid="{00000000-0005-0000-0000-0000A9020000}"/>
    <cellStyle name="60% - Акцент4 16" xfId="667" xr:uid="{00000000-0005-0000-0000-0000AA020000}"/>
    <cellStyle name="60% - Акцент4 17" xfId="668" xr:uid="{00000000-0005-0000-0000-0000AB020000}"/>
    <cellStyle name="60% - Акцент4 2" xfId="669" xr:uid="{00000000-0005-0000-0000-0000AC020000}"/>
    <cellStyle name="60% - Акцент4 3" xfId="670" xr:uid="{00000000-0005-0000-0000-0000AD020000}"/>
    <cellStyle name="60% - Акцент4 4" xfId="671" xr:uid="{00000000-0005-0000-0000-0000AE020000}"/>
    <cellStyle name="60% - Акцент4 5" xfId="672" xr:uid="{00000000-0005-0000-0000-0000AF020000}"/>
    <cellStyle name="60% - Акцент4 6" xfId="673" xr:uid="{00000000-0005-0000-0000-0000B0020000}"/>
    <cellStyle name="60% - Акцент4 7" xfId="674" xr:uid="{00000000-0005-0000-0000-0000B1020000}"/>
    <cellStyle name="60% - Акцент4 8" xfId="675" xr:uid="{00000000-0005-0000-0000-0000B2020000}"/>
    <cellStyle name="60% - Акцент4 9" xfId="676" xr:uid="{00000000-0005-0000-0000-0000B3020000}"/>
    <cellStyle name="60% - Акцент5 10" xfId="677" xr:uid="{00000000-0005-0000-0000-0000B5020000}"/>
    <cellStyle name="60% - Акцент5 11" xfId="678" xr:uid="{00000000-0005-0000-0000-0000B6020000}"/>
    <cellStyle name="60% - Акцент5 12" xfId="679" xr:uid="{00000000-0005-0000-0000-0000B7020000}"/>
    <cellStyle name="60% - Акцент5 13" xfId="680" xr:uid="{00000000-0005-0000-0000-0000B8020000}"/>
    <cellStyle name="60% - Акцент5 14" xfId="681" xr:uid="{00000000-0005-0000-0000-0000B9020000}"/>
    <cellStyle name="60% - Акцент5 15" xfId="682" xr:uid="{00000000-0005-0000-0000-0000BA020000}"/>
    <cellStyle name="60% - Акцент5 16" xfId="683" xr:uid="{00000000-0005-0000-0000-0000BB020000}"/>
    <cellStyle name="60% - Акцент5 17" xfId="684" xr:uid="{00000000-0005-0000-0000-0000BC020000}"/>
    <cellStyle name="60% - Акцент5 2" xfId="685" xr:uid="{00000000-0005-0000-0000-0000BD020000}"/>
    <cellStyle name="60% - Акцент5 3" xfId="686" xr:uid="{00000000-0005-0000-0000-0000BE020000}"/>
    <cellStyle name="60% - Акцент5 4" xfId="687" xr:uid="{00000000-0005-0000-0000-0000BF020000}"/>
    <cellStyle name="60% - Акцент5 5" xfId="688" xr:uid="{00000000-0005-0000-0000-0000C0020000}"/>
    <cellStyle name="60% - Акцент5 6" xfId="689" xr:uid="{00000000-0005-0000-0000-0000C1020000}"/>
    <cellStyle name="60% - Акцент5 7" xfId="690" xr:uid="{00000000-0005-0000-0000-0000C2020000}"/>
    <cellStyle name="60% - Акцент5 8" xfId="691" xr:uid="{00000000-0005-0000-0000-0000C3020000}"/>
    <cellStyle name="60% - Акцент5 9" xfId="692" xr:uid="{00000000-0005-0000-0000-0000C4020000}"/>
    <cellStyle name="60% - Акцент6 10" xfId="693" xr:uid="{00000000-0005-0000-0000-0000C6020000}"/>
    <cellStyle name="60% - Акцент6 11" xfId="694" xr:uid="{00000000-0005-0000-0000-0000C7020000}"/>
    <cellStyle name="60% - Акцент6 12" xfId="695" xr:uid="{00000000-0005-0000-0000-0000C8020000}"/>
    <cellStyle name="60% - Акцент6 13" xfId="696" xr:uid="{00000000-0005-0000-0000-0000C9020000}"/>
    <cellStyle name="60% - Акцент6 14" xfId="697" xr:uid="{00000000-0005-0000-0000-0000CA020000}"/>
    <cellStyle name="60% - Акцент6 15" xfId="698" xr:uid="{00000000-0005-0000-0000-0000CB020000}"/>
    <cellStyle name="60% - Акцент6 16" xfId="699" xr:uid="{00000000-0005-0000-0000-0000CC020000}"/>
    <cellStyle name="60% - Акцент6 17" xfId="700" xr:uid="{00000000-0005-0000-0000-0000CD020000}"/>
    <cellStyle name="60% - Акцент6 2" xfId="701" xr:uid="{00000000-0005-0000-0000-0000CE020000}"/>
    <cellStyle name="60% - Акцент6 3" xfId="702" xr:uid="{00000000-0005-0000-0000-0000CF020000}"/>
    <cellStyle name="60% - Акцент6 4" xfId="703" xr:uid="{00000000-0005-0000-0000-0000D0020000}"/>
    <cellStyle name="60% - Акцент6 5" xfId="704" xr:uid="{00000000-0005-0000-0000-0000D1020000}"/>
    <cellStyle name="60% - Акцент6 6" xfId="705" xr:uid="{00000000-0005-0000-0000-0000D2020000}"/>
    <cellStyle name="60% - Акцент6 7" xfId="706" xr:uid="{00000000-0005-0000-0000-0000D3020000}"/>
    <cellStyle name="60% - Акцент6 8" xfId="707" xr:uid="{00000000-0005-0000-0000-0000D4020000}"/>
    <cellStyle name="60% - Акцент6 9" xfId="708" xr:uid="{00000000-0005-0000-0000-0000D5020000}"/>
    <cellStyle name="60% – колірна тема 1" xfId="784" builtinId="32" hidden="1"/>
    <cellStyle name="60% – колірна тема 2" xfId="787" builtinId="36" hidden="1"/>
    <cellStyle name="60% – колірна тема 3" xfId="790" builtinId="40" hidden="1"/>
    <cellStyle name="60% – колірна тема 4" xfId="793" builtinId="44" hidden="1"/>
    <cellStyle name="60% – колірна тема 5" xfId="796" builtinId="48" hidden="1"/>
    <cellStyle name="60% – колірна тема 6" xfId="799" builtinId="52" hidden="1"/>
    <cellStyle name="Normal_meresha_07" xfId="709" xr:uid="{00000000-0005-0000-0000-0000D6020000}"/>
    <cellStyle name="Акцент1 2" xfId="710" xr:uid="{00000000-0005-0000-0000-0000D7020000}"/>
    <cellStyle name="Акцент2 2" xfId="711" xr:uid="{00000000-0005-0000-0000-0000D8020000}"/>
    <cellStyle name="Акцент3 2" xfId="712" xr:uid="{00000000-0005-0000-0000-0000D9020000}"/>
    <cellStyle name="Акцент4 2" xfId="713" xr:uid="{00000000-0005-0000-0000-0000DA020000}"/>
    <cellStyle name="Акцент5 2" xfId="714" xr:uid="{00000000-0005-0000-0000-0000DB020000}"/>
    <cellStyle name="Акцент6 2" xfId="715" xr:uid="{00000000-0005-0000-0000-0000DC020000}"/>
    <cellStyle name="Ввід" xfId="716" xr:uid="{00000000-0005-0000-0000-0000DD020000}"/>
    <cellStyle name="Ввід 2" xfId="717" xr:uid="{00000000-0005-0000-0000-0000DE020000}"/>
    <cellStyle name="Вывод 2" xfId="718" xr:uid="{00000000-0005-0000-0000-0000DF020000}"/>
    <cellStyle name="Вычисление 2" xfId="719" xr:uid="{00000000-0005-0000-0000-0000E0020000}"/>
    <cellStyle name="Добре" xfId="720" xr:uid="{00000000-0005-0000-0000-0000E1020000}"/>
    <cellStyle name="Добре 2" xfId="721" xr:uid="{00000000-0005-0000-0000-0000E2020000}"/>
    <cellStyle name="Звичайний" xfId="0" builtinId="0"/>
    <cellStyle name="Звичайний 10" xfId="722" xr:uid="{00000000-0005-0000-0000-0000E3020000}"/>
    <cellStyle name="Звичайний 11" xfId="723" xr:uid="{00000000-0005-0000-0000-0000E4020000}"/>
    <cellStyle name="Звичайний 12" xfId="724" xr:uid="{00000000-0005-0000-0000-0000E5020000}"/>
    <cellStyle name="Звичайний 13" xfId="725" xr:uid="{00000000-0005-0000-0000-0000E6020000}"/>
    <cellStyle name="Звичайний 14" xfId="726" xr:uid="{00000000-0005-0000-0000-0000E7020000}"/>
    <cellStyle name="Звичайний 15" xfId="727" xr:uid="{00000000-0005-0000-0000-0000E8020000}"/>
    <cellStyle name="Звичайний 16" xfId="728" xr:uid="{00000000-0005-0000-0000-0000E9020000}"/>
    <cellStyle name="Звичайний 17" xfId="729" xr:uid="{00000000-0005-0000-0000-0000EA020000}"/>
    <cellStyle name="Звичайний 18" xfId="730" xr:uid="{00000000-0005-0000-0000-0000EB020000}"/>
    <cellStyle name="Звичайний 19" xfId="731" xr:uid="{00000000-0005-0000-0000-0000EC020000}"/>
    <cellStyle name="Звичайний 2" xfId="732" xr:uid="{00000000-0005-0000-0000-0000ED020000}"/>
    <cellStyle name="Звичайний 2 2" xfId="733" xr:uid="{00000000-0005-0000-0000-0000EE020000}"/>
    <cellStyle name="Звичайний 20" xfId="734" xr:uid="{00000000-0005-0000-0000-0000EF020000}"/>
    <cellStyle name="Звичайний 3" xfId="735" xr:uid="{00000000-0005-0000-0000-0000F0020000}"/>
    <cellStyle name="Звичайний 3 2" xfId="736" xr:uid="{00000000-0005-0000-0000-0000F1020000}"/>
    <cellStyle name="Звичайний 4" xfId="737" xr:uid="{00000000-0005-0000-0000-0000F2020000}"/>
    <cellStyle name="Звичайний 4 2" xfId="738" xr:uid="{00000000-0005-0000-0000-0000F3020000}"/>
    <cellStyle name="Звичайний 5" xfId="739" xr:uid="{00000000-0005-0000-0000-0000F4020000}"/>
    <cellStyle name="Звичайний 6" xfId="740" xr:uid="{00000000-0005-0000-0000-0000F5020000}"/>
    <cellStyle name="Звичайний 7" xfId="741" xr:uid="{00000000-0005-0000-0000-0000F6020000}"/>
    <cellStyle name="Звичайний 8" xfId="742" xr:uid="{00000000-0005-0000-0000-0000F7020000}"/>
    <cellStyle name="Звичайний 9" xfId="743" xr:uid="{00000000-0005-0000-0000-0000F8020000}"/>
    <cellStyle name="Зв'язана клітинка" xfId="744" xr:uid="{00000000-0005-0000-0000-0000F9020000}"/>
    <cellStyle name="Итог 2" xfId="745" xr:uid="{00000000-0005-0000-0000-0000FA020000}"/>
    <cellStyle name="Контрольна клітинка" xfId="746" xr:uid="{00000000-0005-0000-0000-0000FB020000}"/>
    <cellStyle name="Контрольна клітинка 2" xfId="747" xr:uid="{00000000-0005-0000-0000-0000FC020000}"/>
    <cellStyle name="Назва" xfId="748" xr:uid="{00000000-0005-0000-0000-0000FD020000}"/>
    <cellStyle name="Нейтральный 2" xfId="749" xr:uid="{00000000-0005-0000-0000-0000FE020000}"/>
    <cellStyle name="Обычный 10" xfId="750" xr:uid="{00000000-0005-0000-0000-000000030000}"/>
    <cellStyle name="Обычный 11" xfId="751" xr:uid="{00000000-0005-0000-0000-000001030000}"/>
    <cellStyle name="Обычный 12" xfId="752" xr:uid="{00000000-0005-0000-0000-000002030000}"/>
    <cellStyle name="Обычный 13" xfId="753" xr:uid="{00000000-0005-0000-0000-000003030000}"/>
    <cellStyle name="Обычный 14" xfId="754" xr:uid="{00000000-0005-0000-0000-000004030000}"/>
    <cellStyle name="Обычный 2" xfId="755" xr:uid="{00000000-0005-0000-0000-000005030000}"/>
    <cellStyle name="Обычный 2 2" xfId="756" xr:uid="{00000000-0005-0000-0000-000006030000}"/>
    <cellStyle name="Обычный 2 3" xfId="757" xr:uid="{00000000-0005-0000-0000-000007030000}"/>
    <cellStyle name="Обычный 2 4" xfId="758" xr:uid="{00000000-0005-0000-0000-000008030000}"/>
    <cellStyle name="Обычный 2 5" xfId="759" xr:uid="{00000000-0005-0000-0000-000009030000}"/>
    <cellStyle name="Обычный 3" xfId="760" xr:uid="{00000000-0005-0000-0000-00000A030000}"/>
    <cellStyle name="Обычный 3 2" xfId="761" xr:uid="{00000000-0005-0000-0000-00000B030000}"/>
    <cellStyle name="Обычный 3 3" xfId="762" xr:uid="{00000000-0005-0000-0000-00000C030000}"/>
    <cellStyle name="Обычный 3 4" xfId="763" xr:uid="{00000000-0005-0000-0000-00000D030000}"/>
    <cellStyle name="Обычный 4" xfId="764" xr:uid="{00000000-0005-0000-0000-00000E030000}"/>
    <cellStyle name="Обычный 5" xfId="765" xr:uid="{00000000-0005-0000-0000-00000F030000}"/>
    <cellStyle name="Обычный 6" xfId="766" xr:uid="{00000000-0005-0000-0000-000010030000}"/>
    <cellStyle name="Обычный 6 2" xfId="767" xr:uid="{00000000-0005-0000-0000-000011030000}"/>
    <cellStyle name="Обычный 7" xfId="768" xr:uid="{00000000-0005-0000-0000-000012030000}"/>
    <cellStyle name="Обычный 8" xfId="769" xr:uid="{00000000-0005-0000-0000-000013030000}"/>
    <cellStyle name="Обычный 9" xfId="770" xr:uid="{00000000-0005-0000-0000-000014030000}"/>
    <cellStyle name="Обычный_Дод 7 РП 30.01.12" xfId="771" xr:uid="{00000000-0005-0000-0000-000015030000}"/>
    <cellStyle name="Обычный_Додаток 6 джерела.." xfId="772" xr:uid="{00000000-0005-0000-0000-000016030000}"/>
    <cellStyle name="Обычный_Додаток7 програми" xfId="773" xr:uid="{00000000-0005-0000-0000-000017030000}"/>
    <cellStyle name="Плохой 2" xfId="774" xr:uid="{00000000-0005-0000-0000-000018030000}"/>
    <cellStyle name="Пояснение 2" xfId="775" xr:uid="{00000000-0005-0000-0000-000019030000}"/>
    <cellStyle name="Примечание 2" xfId="776" xr:uid="{00000000-0005-0000-0000-00001A030000}"/>
    <cellStyle name="Примечание 2 2" xfId="777" xr:uid="{00000000-0005-0000-0000-00001B030000}"/>
    <cellStyle name="Примечание 3" xfId="778" xr:uid="{00000000-0005-0000-0000-00001C030000}"/>
    <cellStyle name="Стиль 1" xfId="779" xr:uid="{00000000-0005-0000-0000-00001D030000}"/>
    <cellStyle name="Стиль 1 2" xfId="780" xr:uid="{00000000-0005-0000-0000-00001E030000}"/>
    <cellStyle name="Текст попередження" xfId="781" xr:uid="{00000000-0005-0000-0000-00001F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A1:M59"/>
  <sheetViews>
    <sheetView showZeros="0" tabSelected="1" view="pageBreakPreview" topLeftCell="A40" zoomScaleSheetLayoutView="100" workbookViewId="0">
      <selection activeCell="E50" sqref="E50"/>
    </sheetView>
  </sheetViews>
  <sheetFormatPr defaultColWidth="9.33203125" defaultRowHeight="12.75" x14ac:dyDescent="0.2"/>
  <cols>
    <col min="1" max="1" width="15.83203125" style="8" customWidth="1"/>
    <col min="2" max="2" width="12" style="8" customWidth="1"/>
    <col min="3" max="3" width="13.6640625" style="8" customWidth="1"/>
    <col min="4" max="4" width="71" style="9" customWidth="1"/>
    <col min="5" max="5" width="48" style="10" customWidth="1"/>
    <col min="6" max="6" width="19.5" style="10" customWidth="1"/>
    <col min="7" max="7" width="17.5" style="10" customWidth="1"/>
    <col min="8" max="8" width="19" style="10" customWidth="1"/>
    <col min="9" max="9" width="17.33203125" style="10" customWidth="1"/>
    <col min="10" max="10" width="17" style="10" customWidth="1"/>
    <col min="11" max="11" width="39.1640625" style="10" customWidth="1"/>
    <col min="12" max="20" width="20.1640625" style="10" customWidth="1"/>
    <col min="21" max="48" width="9.83203125" style="10" customWidth="1"/>
    <col min="49" max="66" width="67.6640625" style="10" customWidth="1"/>
    <col min="67" max="16384" width="9.33203125" style="10"/>
  </cols>
  <sheetData>
    <row r="1" spans="1:11" x14ac:dyDescent="0.2">
      <c r="G1" s="11" t="s">
        <v>146</v>
      </c>
      <c r="H1" s="11"/>
      <c r="J1" s="11"/>
      <c r="K1" s="11"/>
    </row>
    <row r="2" spans="1:11" x14ac:dyDescent="0.2">
      <c r="G2" s="127" t="s">
        <v>144</v>
      </c>
      <c r="I2" s="127"/>
      <c r="J2" s="127"/>
      <c r="K2" s="127"/>
    </row>
    <row r="3" spans="1:11" ht="14.25" customHeight="1" x14ac:dyDescent="0.2">
      <c r="G3" s="11" t="s">
        <v>145</v>
      </c>
      <c r="I3" s="11"/>
      <c r="J3" s="11"/>
      <c r="K3" s="11"/>
    </row>
    <row r="4" spans="1:11" ht="15.75" hidden="1" x14ac:dyDescent="0.2">
      <c r="A4" s="12"/>
      <c r="B4" s="12"/>
      <c r="C4" s="12"/>
      <c r="D4" s="12"/>
      <c r="E4" s="12"/>
      <c r="F4" s="13"/>
      <c r="H4" s="14"/>
      <c r="I4" s="15"/>
    </row>
    <row r="5" spans="1:11" ht="15.75" hidden="1" x14ac:dyDescent="0.2">
      <c r="A5" s="12"/>
      <c r="B5" s="12"/>
      <c r="C5" s="12"/>
      <c r="D5" s="12"/>
      <c r="E5" s="12"/>
      <c r="F5" s="16"/>
      <c r="H5" s="17"/>
      <c r="I5" s="18"/>
    </row>
    <row r="6" spans="1:11" ht="16.5" hidden="1" customHeight="1" x14ac:dyDescent="0.2">
      <c r="A6" s="12"/>
      <c r="B6" s="12"/>
      <c r="C6" s="12"/>
      <c r="D6" s="12"/>
      <c r="E6" s="12"/>
      <c r="F6" s="16"/>
      <c r="H6" s="17"/>
      <c r="I6" s="17"/>
    </row>
    <row r="7" spans="1:11" ht="25.15" customHeight="1" x14ac:dyDescent="0.2">
      <c r="A7" s="171" t="s">
        <v>44</v>
      </c>
      <c r="B7" s="171"/>
      <c r="C7" s="171"/>
      <c r="D7" s="171"/>
      <c r="E7" s="171"/>
      <c r="F7" s="171"/>
      <c r="G7" s="171"/>
      <c r="H7" s="171"/>
    </row>
    <row r="8" spans="1:11" ht="27" customHeight="1" x14ac:dyDescent="0.2">
      <c r="A8" s="171" t="s">
        <v>111</v>
      </c>
      <c r="B8" s="173"/>
      <c r="C8" s="173"/>
      <c r="D8" s="173"/>
      <c r="E8" s="173"/>
      <c r="F8" s="173"/>
      <c r="G8" s="173"/>
      <c r="H8" s="173"/>
    </row>
    <row r="9" spans="1:11" ht="14.25" customHeight="1" x14ac:dyDescent="0.2">
      <c r="A9" s="174" t="s">
        <v>82</v>
      </c>
      <c r="B9" s="175"/>
      <c r="C9" s="175"/>
      <c r="D9" s="175"/>
      <c r="E9" s="175"/>
      <c r="F9" s="175"/>
      <c r="G9" s="175"/>
      <c r="H9" s="175"/>
    </row>
    <row r="10" spans="1:11" ht="14.45" customHeight="1" x14ac:dyDescent="0.2">
      <c r="A10" s="182" t="s">
        <v>43</v>
      </c>
      <c r="B10" s="175"/>
      <c r="C10" s="175"/>
      <c r="D10" s="175"/>
      <c r="E10" s="175"/>
      <c r="F10" s="175"/>
      <c r="G10" s="175"/>
      <c r="H10" s="175"/>
    </row>
    <row r="11" spans="1:11" ht="12.75" customHeight="1" x14ac:dyDescent="0.2">
      <c r="A11" s="19"/>
      <c r="B11" s="19"/>
      <c r="C11" s="19"/>
      <c r="D11" s="19"/>
      <c r="E11" s="19"/>
      <c r="F11" s="19"/>
      <c r="G11" s="19"/>
      <c r="H11" s="20" t="s">
        <v>42</v>
      </c>
    </row>
    <row r="12" spans="1:11" ht="56.25" customHeight="1" x14ac:dyDescent="0.2">
      <c r="A12" s="172" t="s">
        <v>3</v>
      </c>
      <c r="B12" s="172" t="s">
        <v>40</v>
      </c>
      <c r="C12" s="172" t="s">
        <v>26</v>
      </c>
      <c r="D12" s="168" t="s">
        <v>41</v>
      </c>
      <c r="E12" s="168" t="s">
        <v>27</v>
      </c>
      <c r="F12" s="169" t="s">
        <v>28</v>
      </c>
      <c r="G12" s="169" t="s">
        <v>6</v>
      </c>
      <c r="H12" s="169" t="s">
        <v>0</v>
      </c>
      <c r="I12" s="176" t="s">
        <v>1</v>
      </c>
      <c r="J12" s="177"/>
    </row>
    <row r="13" spans="1:11" ht="33" customHeight="1" x14ac:dyDescent="0.2">
      <c r="A13" s="172"/>
      <c r="B13" s="172"/>
      <c r="C13" s="172"/>
      <c r="D13" s="168"/>
      <c r="E13" s="168"/>
      <c r="F13" s="170"/>
      <c r="G13" s="170"/>
      <c r="H13" s="170"/>
      <c r="I13" s="21" t="s">
        <v>6</v>
      </c>
      <c r="J13" s="21" t="s">
        <v>29</v>
      </c>
    </row>
    <row r="14" spans="1:11" ht="14.45" customHeight="1" x14ac:dyDescent="0.2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</row>
    <row r="15" spans="1:11" s="28" customFormat="1" ht="21" customHeight="1" x14ac:dyDescent="0.2">
      <c r="A15" s="22" t="s">
        <v>19</v>
      </c>
      <c r="B15" s="23"/>
      <c r="C15" s="24"/>
      <c r="D15" s="25" t="s">
        <v>20</v>
      </c>
      <c r="E15" s="26"/>
      <c r="F15" s="7"/>
      <c r="G15" s="96">
        <f>G16</f>
        <v>35470931.590000004</v>
      </c>
      <c r="H15" s="27">
        <f>H16</f>
        <v>34984831.590000004</v>
      </c>
      <c r="I15" s="27">
        <f>I16</f>
        <v>486100</v>
      </c>
      <c r="J15" s="27">
        <f>J16</f>
        <v>470000</v>
      </c>
    </row>
    <row r="16" spans="1:11" s="28" customFormat="1" ht="19.5" customHeight="1" x14ac:dyDescent="0.2">
      <c r="A16" s="29" t="s">
        <v>21</v>
      </c>
      <c r="B16" s="30"/>
      <c r="C16" s="31"/>
      <c r="D16" s="32" t="s">
        <v>20</v>
      </c>
      <c r="E16" s="33"/>
      <c r="F16" s="7"/>
      <c r="G16" s="84">
        <f>SUM(G17:G34)</f>
        <v>35470931.590000004</v>
      </c>
      <c r="H16" s="7">
        <f>SUM(H17:H34)</f>
        <v>34984831.590000004</v>
      </c>
      <c r="I16" s="7">
        <f>SUM(I17:I34)</f>
        <v>486100</v>
      </c>
      <c r="J16" s="7">
        <f>SUM(J17:J34)</f>
        <v>470000</v>
      </c>
    </row>
    <row r="17" spans="1:12" s="28" customFormat="1" ht="64.5" customHeight="1" x14ac:dyDescent="0.2">
      <c r="A17" s="87" t="s">
        <v>54</v>
      </c>
      <c r="B17" s="35" t="s">
        <v>18</v>
      </c>
      <c r="C17" s="36" t="s">
        <v>55</v>
      </c>
      <c r="D17" s="37" t="s">
        <v>56</v>
      </c>
      <c r="E17" s="30" t="s">
        <v>98</v>
      </c>
      <c r="F17" s="6" t="s">
        <v>57</v>
      </c>
      <c r="G17" s="84">
        <f>H17+I17</f>
        <v>1049756</v>
      </c>
      <c r="H17" s="84">
        <v>1049756</v>
      </c>
      <c r="I17" s="84"/>
      <c r="J17" s="84"/>
    </row>
    <row r="18" spans="1:12" s="38" customFormat="1" ht="110.25" customHeight="1" x14ac:dyDescent="0.2">
      <c r="A18" s="100" t="s">
        <v>88</v>
      </c>
      <c r="B18" s="94">
        <v>9770</v>
      </c>
      <c r="C18" s="36" t="s">
        <v>18</v>
      </c>
      <c r="D18" s="50" t="s">
        <v>86</v>
      </c>
      <c r="E18" s="99" t="s">
        <v>110</v>
      </c>
      <c r="F18" s="98" t="s">
        <v>109</v>
      </c>
      <c r="G18" s="83">
        <f>H18</f>
        <v>4089236</v>
      </c>
      <c r="H18" s="83">
        <f>1225530+2863706</f>
        <v>4089236</v>
      </c>
      <c r="I18" s="83"/>
      <c r="J18" s="83"/>
    </row>
    <row r="19" spans="1:12" s="85" customFormat="1" ht="45.75" customHeight="1" x14ac:dyDescent="0.2">
      <c r="A19" s="87" t="s">
        <v>58</v>
      </c>
      <c r="B19" s="88">
        <v>2111</v>
      </c>
      <c r="C19" s="89" t="s">
        <v>59</v>
      </c>
      <c r="D19" s="90" t="s">
        <v>60</v>
      </c>
      <c r="E19" s="178" t="s">
        <v>99</v>
      </c>
      <c r="F19" s="180" t="s">
        <v>61</v>
      </c>
      <c r="G19" s="84">
        <f>H19+I19</f>
        <v>13380324</v>
      </c>
      <c r="H19" s="84">
        <f>13156724+199100+24500</f>
        <v>13380324</v>
      </c>
      <c r="I19" s="83">
        <v>0</v>
      </c>
      <c r="J19" s="83">
        <v>0</v>
      </c>
      <c r="K19" s="86"/>
      <c r="L19" s="86"/>
    </row>
    <row r="20" spans="1:12" s="28" customFormat="1" ht="79.5" customHeight="1" x14ac:dyDescent="0.2">
      <c r="A20" s="87" t="s">
        <v>63</v>
      </c>
      <c r="B20" s="39">
        <v>2152</v>
      </c>
      <c r="C20" s="36" t="s">
        <v>62</v>
      </c>
      <c r="D20" s="40" t="s">
        <v>64</v>
      </c>
      <c r="E20" s="179"/>
      <c r="F20" s="181"/>
      <c r="G20" s="84">
        <f>H20+I20</f>
        <v>659000</v>
      </c>
      <c r="H20" s="83">
        <f>604000+55000</f>
        <v>659000</v>
      </c>
      <c r="I20" s="84"/>
      <c r="J20" s="84"/>
      <c r="K20" s="41"/>
      <c r="L20" s="41"/>
    </row>
    <row r="21" spans="1:12" ht="45" customHeight="1" x14ac:dyDescent="0.2">
      <c r="A21" s="92" t="s">
        <v>7</v>
      </c>
      <c r="B21" s="42" t="s">
        <v>4</v>
      </c>
      <c r="C21" s="42" t="s">
        <v>5</v>
      </c>
      <c r="D21" s="82" t="s">
        <v>22</v>
      </c>
      <c r="E21" s="161" t="s">
        <v>100</v>
      </c>
      <c r="F21" s="163" t="s">
        <v>38</v>
      </c>
      <c r="G21" s="108">
        <f>H21+I21</f>
        <v>2142498.59</v>
      </c>
      <c r="H21" s="84">
        <f>1805900+366000-29401.41</f>
        <v>2142498.59</v>
      </c>
      <c r="I21" s="109">
        <v>0</v>
      </c>
      <c r="J21" s="109">
        <v>0</v>
      </c>
      <c r="K21" s="43"/>
      <c r="L21" s="41"/>
    </row>
    <row r="22" spans="1:12" ht="19.5" customHeight="1" x14ac:dyDescent="0.2">
      <c r="A22" s="93" t="s">
        <v>78</v>
      </c>
      <c r="B22" s="2" t="s">
        <v>79</v>
      </c>
      <c r="C22" s="3" t="s">
        <v>80</v>
      </c>
      <c r="D22" s="4" t="s">
        <v>81</v>
      </c>
      <c r="E22" s="162"/>
      <c r="F22" s="164"/>
      <c r="G22" s="108">
        <f>H22</f>
        <v>307440</v>
      </c>
      <c r="H22" s="84">
        <f>307440</f>
        <v>307440</v>
      </c>
      <c r="I22" s="109"/>
      <c r="J22" s="110"/>
      <c r="K22" s="43"/>
      <c r="L22" s="41"/>
    </row>
    <row r="23" spans="1:12" ht="62.25" customHeight="1" x14ac:dyDescent="0.2">
      <c r="A23" s="92" t="s">
        <v>108</v>
      </c>
      <c r="B23" s="47">
        <v>3241</v>
      </c>
      <c r="C23" s="49">
        <v>1090</v>
      </c>
      <c r="D23" s="48" t="s">
        <v>83</v>
      </c>
      <c r="E23" s="30" t="s">
        <v>85</v>
      </c>
      <c r="F23" s="50" t="s">
        <v>84</v>
      </c>
      <c r="G23" s="108">
        <f t="shared" ref="G23:G32" si="0">H23+I23</f>
        <v>7035777</v>
      </c>
      <c r="H23" s="84">
        <f>6756777+60000+69000</f>
        <v>6885777</v>
      </c>
      <c r="I23" s="111">
        <v>150000</v>
      </c>
      <c r="J23" s="111">
        <v>150000</v>
      </c>
      <c r="K23" s="44"/>
    </row>
    <row r="24" spans="1:12" ht="81.75" customHeight="1" x14ac:dyDescent="0.2">
      <c r="A24" s="92" t="s">
        <v>120</v>
      </c>
      <c r="B24" s="29">
        <v>6071</v>
      </c>
      <c r="C24" s="117" t="s">
        <v>121</v>
      </c>
      <c r="D24" s="118" t="s">
        <v>122</v>
      </c>
      <c r="E24" s="125" t="s">
        <v>135</v>
      </c>
      <c r="F24" s="125" t="s">
        <v>133</v>
      </c>
      <c r="G24" s="108">
        <f t="shared" si="0"/>
        <v>598300</v>
      </c>
      <c r="H24" s="84">
        <v>598300</v>
      </c>
      <c r="I24" s="112"/>
      <c r="J24" s="112"/>
    </row>
    <row r="25" spans="1:12" ht="68.25" customHeight="1" x14ac:dyDescent="0.2">
      <c r="A25" s="119" t="s">
        <v>123</v>
      </c>
      <c r="B25" s="119" t="s">
        <v>124</v>
      </c>
      <c r="C25" s="120" t="s">
        <v>125</v>
      </c>
      <c r="D25" s="121" t="s">
        <v>126</v>
      </c>
      <c r="E25" s="116" t="s">
        <v>136</v>
      </c>
      <c r="F25" s="116" t="s">
        <v>131</v>
      </c>
      <c r="G25" s="108">
        <f t="shared" si="0"/>
        <v>50000</v>
      </c>
      <c r="H25" s="84">
        <v>50000</v>
      </c>
      <c r="I25" s="112"/>
      <c r="J25" s="112"/>
    </row>
    <row r="26" spans="1:12" ht="81.75" customHeight="1" x14ac:dyDescent="0.2">
      <c r="A26" s="122" t="s">
        <v>127</v>
      </c>
      <c r="B26" s="122" t="s">
        <v>128</v>
      </c>
      <c r="C26" s="123" t="s">
        <v>129</v>
      </c>
      <c r="D26" s="124" t="s">
        <v>130</v>
      </c>
      <c r="E26" s="125" t="s">
        <v>137</v>
      </c>
      <c r="F26" s="125" t="s">
        <v>132</v>
      </c>
      <c r="G26" s="108">
        <f t="shared" si="0"/>
        <v>400000</v>
      </c>
      <c r="H26" s="84">
        <v>400000</v>
      </c>
      <c r="I26" s="112"/>
      <c r="J26" s="112"/>
    </row>
    <row r="27" spans="1:12" ht="93" customHeight="1" x14ac:dyDescent="0.2">
      <c r="A27" s="92" t="s">
        <v>10</v>
      </c>
      <c r="B27" s="42" t="s">
        <v>11</v>
      </c>
      <c r="C27" s="42" t="s">
        <v>12</v>
      </c>
      <c r="D27" s="54" t="s">
        <v>13</v>
      </c>
      <c r="E27" s="115" t="s">
        <v>103</v>
      </c>
      <c r="F27" s="126" t="s">
        <v>51</v>
      </c>
      <c r="G27" s="108">
        <f t="shared" si="0"/>
        <v>50000</v>
      </c>
      <c r="H27" s="84">
        <v>50000</v>
      </c>
      <c r="I27" s="113"/>
      <c r="J27" s="113"/>
    </row>
    <row r="28" spans="1:12" ht="72" customHeight="1" x14ac:dyDescent="0.2">
      <c r="A28" s="95" t="s">
        <v>14</v>
      </c>
      <c r="B28" s="29" t="s">
        <v>15</v>
      </c>
      <c r="C28" s="32" t="s">
        <v>16</v>
      </c>
      <c r="D28" s="51" t="s">
        <v>17</v>
      </c>
      <c r="E28" s="161" t="s">
        <v>102</v>
      </c>
      <c r="F28" s="166" t="s">
        <v>37</v>
      </c>
      <c r="G28" s="108">
        <f t="shared" si="0"/>
        <v>16100</v>
      </c>
      <c r="H28" s="84">
        <v>0</v>
      </c>
      <c r="I28" s="111">
        <v>16100</v>
      </c>
      <c r="J28" s="110"/>
    </row>
    <row r="29" spans="1:12" ht="0.75" customHeight="1" x14ac:dyDescent="0.2">
      <c r="A29" s="93" t="s">
        <v>90</v>
      </c>
      <c r="B29" s="2">
        <v>8312</v>
      </c>
      <c r="C29" s="3" t="s">
        <v>91</v>
      </c>
      <c r="D29" s="5" t="s">
        <v>92</v>
      </c>
      <c r="E29" s="165"/>
      <c r="F29" s="167"/>
      <c r="G29" s="108">
        <f t="shared" si="0"/>
        <v>0</v>
      </c>
      <c r="H29" s="84"/>
      <c r="I29" s="111">
        <v>0</v>
      </c>
      <c r="J29" s="111">
        <v>0</v>
      </c>
    </row>
    <row r="30" spans="1:12" ht="95.25" customHeight="1" x14ac:dyDescent="0.25">
      <c r="A30" s="140" t="s">
        <v>89</v>
      </c>
      <c r="B30" s="137">
        <v>9800</v>
      </c>
      <c r="C30" s="134" t="s">
        <v>18</v>
      </c>
      <c r="D30" s="131" t="s">
        <v>87</v>
      </c>
      <c r="E30" s="57" t="s">
        <v>112</v>
      </c>
      <c r="F30" s="52" t="s">
        <v>95</v>
      </c>
      <c r="G30" s="108">
        <f t="shared" si="0"/>
        <v>200000</v>
      </c>
      <c r="H30" s="84">
        <f>200000</f>
        <v>200000</v>
      </c>
      <c r="I30" s="111">
        <v>0</v>
      </c>
      <c r="J30" s="111">
        <v>0</v>
      </c>
      <c r="K30" s="55"/>
    </row>
    <row r="31" spans="1:12" ht="40.5" customHeight="1" x14ac:dyDescent="0.25">
      <c r="A31" s="141"/>
      <c r="B31" s="138"/>
      <c r="C31" s="135"/>
      <c r="D31" s="132"/>
      <c r="E31" s="57" t="s">
        <v>118</v>
      </c>
      <c r="F31" s="52" t="s">
        <v>141</v>
      </c>
      <c r="G31" s="108">
        <f t="shared" si="0"/>
        <v>120000</v>
      </c>
      <c r="H31" s="84">
        <v>120000</v>
      </c>
      <c r="I31" s="111"/>
      <c r="J31" s="111"/>
      <c r="K31" s="55"/>
    </row>
    <row r="32" spans="1:12" ht="62.25" customHeight="1" x14ac:dyDescent="0.25">
      <c r="A32" s="141"/>
      <c r="B32" s="138"/>
      <c r="C32" s="135"/>
      <c r="D32" s="132"/>
      <c r="E32" s="57" t="s">
        <v>119</v>
      </c>
      <c r="F32" s="52" t="s">
        <v>138</v>
      </c>
      <c r="G32" s="108">
        <f t="shared" si="0"/>
        <v>168000</v>
      </c>
      <c r="H32" s="84">
        <v>168000</v>
      </c>
      <c r="I32" s="111"/>
      <c r="J32" s="111"/>
      <c r="K32" s="55"/>
    </row>
    <row r="33" spans="1:11" ht="96.75" customHeight="1" x14ac:dyDescent="0.25">
      <c r="A33" s="142"/>
      <c r="B33" s="139"/>
      <c r="C33" s="136"/>
      <c r="D33" s="133"/>
      <c r="E33" s="57" t="s">
        <v>140</v>
      </c>
      <c r="F33" s="52" t="s">
        <v>139</v>
      </c>
      <c r="G33" s="108">
        <f>I33+H33</f>
        <v>5004500</v>
      </c>
      <c r="H33" s="84">
        <v>4804500</v>
      </c>
      <c r="I33" s="111">
        <f>J33</f>
        <v>200000</v>
      </c>
      <c r="J33" s="111">
        <v>200000</v>
      </c>
      <c r="K33" s="55"/>
    </row>
    <row r="34" spans="1:11" ht="66.75" customHeight="1" x14ac:dyDescent="0.2">
      <c r="A34" s="42" t="s">
        <v>88</v>
      </c>
      <c r="B34" s="1">
        <v>9770</v>
      </c>
      <c r="C34" s="36" t="s">
        <v>18</v>
      </c>
      <c r="D34" s="50" t="s">
        <v>114</v>
      </c>
      <c r="E34" s="56" t="s">
        <v>113</v>
      </c>
      <c r="F34" s="52" t="s">
        <v>134</v>
      </c>
      <c r="G34" s="108">
        <f>H34+I34</f>
        <v>200000</v>
      </c>
      <c r="H34" s="84">
        <f>80000</f>
        <v>80000</v>
      </c>
      <c r="I34" s="111">
        <f>120000</f>
        <v>120000</v>
      </c>
      <c r="J34" s="111">
        <f>120000</f>
        <v>120000</v>
      </c>
      <c r="K34" s="55"/>
    </row>
    <row r="35" spans="1:11" ht="25.5" customHeight="1" x14ac:dyDescent="0.25">
      <c r="A35" s="22" t="s">
        <v>31</v>
      </c>
      <c r="B35" s="58"/>
      <c r="C35" s="59"/>
      <c r="D35" s="59" t="s">
        <v>77</v>
      </c>
      <c r="E35" s="60"/>
      <c r="F35" s="53"/>
      <c r="G35" s="114">
        <f>G36</f>
        <v>9050</v>
      </c>
      <c r="H35" s="114">
        <f t="shared" ref="H35:J36" si="1">H36</f>
        <v>9050</v>
      </c>
      <c r="I35" s="114">
        <f t="shared" si="1"/>
        <v>0</v>
      </c>
      <c r="J35" s="114">
        <f t="shared" si="1"/>
        <v>0</v>
      </c>
      <c r="K35" s="55"/>
    </row>
    <row r="36" spans="1:11" ht="24.75" customHeight="1" x14ac:dyDescent="0.2">
      <c r="A36" s="29" t="s">
        <v>30</v>
      </c>
      <c r="B36" s="42"/>
      <c r="C36" s="61"/>
      <c r="D36" s="61" t="s">
        <v>77</v>
      </c>
      <c r="E36" s="62"/>
      <c r="F36" s="53"/>
      <c r="G36" s="108">
        <f>G37</f>
        <v>9050</v>
      </c>
      <c r="H36" s="108">
        <f>H37</f>
        <v>9050</v>
      </c>
      <c r="I36" s="108">
        <f t="shared" si="1"/>
        <v>0</v>
      </c>
      <c r="J36" s="108">
        <f t="shared" si="1"/>
        <v>0</v>
      </c>
      <c r="K36" s="55"/>
    </row>
    <row r="37" spans="1:11" ht="47.25" customHeight="1" x14ac:dyDescent="0.2">
      <c r="A37" s="87" t="s">
        <v>65</v>
      </c>
      <c r="B37" s="34" t="s">
        <v>66</v>
      </c>
      <c r="C37" s="36" t="s">
        <v>52</v>
      </c>
      <c r="D37" s="37" t="s">
        <v>53</v>
      </c>
      <c r="E37" s="56" t="s">
        <v>94</v>
      </c>
      <c r="F37" s="63" t="s">
        <v>67</v>
      </c>
      <c r="G37" s="108">
        <f>H37</f>
        <v>9050</v>
      </c>
      <c r="H37" s="84">
        <v>9050</v>
      </c>
      <c r="I37" s="110"/>
      <c r="J37" s="111"/>
      <c r="K37" s="64"/>
    </row>
    <row r="38" spans="1:11" ht="32.25" customHeight="1" x14ac:dyDescent="0.2">
      <c r="A38" s="65" t="s">
        <v>23</v>
      </c>
      <c r="B38" s="66"/>
      <c r="C38" s="67"/>
      <c r="D38" s="68" t="s">
        <v>76</v>
      </c>
      <c r="E38" s="69"/>
      <c r="F38" s="70"/>
      <c r="G38" s="114">
        <f>H38+I38</f>
        <v>1072466</v>
      </c>
      <c r="H38" s="96">
        <f>H39</f>
        <v>1072466</v>
      </c>
      <c r="I38" s="96">
        <f>I39</f>
        <v>0</v>
      </c>
      <c r="J38" s="96">
        <f>J39</f>
        <v>0</v>
      </c>
    </row>
    <row r="39" spans="1:11" ht="30" customHeight="1" x14ac:dyDescent="0.2">
      <c r="A39" s="34" t="s">
        <v>24</v>
      </c>
      <c r="B39" s="39"/>
      <c r="C39" s="71"/>
      <c r="D39" s="72" t="s">
        <v>76</v>
      </c>
      <c r="E39" s="73"/>
      <c r="F39" s="70"/>
      <c r="G39" s="108">
        <f>G40+G41+G42</f>
        <v>1072466</v>
      </c>
      <c r="H39" s="108">
        <f>H40+H41+H42</f>
        <v>1072466</v>
      </c>
      <c r="I39" s="108">
        <f>I40+I41+I42</f>
        <v>0</v>
      </c>
      <c r="J39" s="108">
        <f>J40+J41+J42</f>
        <v>0</v>
      </c>
    </row>
    <row r="40" spans="1:11" ht="31.5" customHeight="1" x14ac:dyDescent="0.2">
      <c r="A40" s="87" t="s">
        <v>34</v>
      </c>
      <c r="B40" s="39" t="s">
        <v>46</v>
      </c>
      <c r="C40" s="71" t="s">
        <v>25</v>
      </c>
      <c r="D40" s="72" t="s">
        <v>35</v>
      </c>
      <c r="E40" s="152" t="s">
        <v>93</v>
      </c>
      <c r="F40" s="150" t="s">
        <v>39</v>
      </c>
      <c r="G40" s="108">
        <f>H40</f>
        <v>10000</v>
      </c>
      <c r="H40" s="84">
        <v>10000</v>
      </c>
      <c r="I40" s="110"/>
      <c r="J40" s="110"/>
    </row>
    <row r="41" spans="1:11" ht="23.45" customHeight="1" x14ac:dyDescent="0.2">
      <c r="A41" s="87" t="s">
        <v>47</v>
      </c>
      <c r="B41" s="39" t="s">
        <v>48</v>
      </c>
      <c r="C41" s="71" t="s">
        <v>25</v>
      </c>
      <c r="D41" s="72" t="s">
        <v>49</v>
      </c>
      <c r="E41" s="153"/>
      <c r="F41" s="151"/>
      <c r="G41" s="108">
        <f>H41</f>
        <v>1007466</v>
      </c>
      <c r="H41" s="84">
        <f>957535+29931+20000</f>
        <v>1007466</v>
      </c>
      <c r="I41" s="110"/>
      <c r="J41" s="110"/>
    </row>
    <row r="42" spans="1:11" ht="52.5" customHeight="1" x14ac:dyDescent="0.2">
      <c r="A42" s="95" t="s">
        <v>33</v>
      </c>
      <c r="B42" s="29" t="s">
        <v>45</v>
      </c>
      <c r="C42" s="31" t="s">
        <v>36</v>
      </c>
      <c r="D42" s="51" t="s">
        <v>32</v>
      </c>
      <c r="E42" s="74" t="s">
        <v>96</v>
      </c>
      <c r="F42" s="75" t="s">
        <v>97</v>
      </c>
      <c r="G42" s="108">
        <f>H42</f>
        <v>55000</v>
      </c>
      <c r="H42" s="84">
        <f>35000+20000</f>
        <v>55000</v>
      </c>
      <c r="I42" s="110"/>
      <c r="J42" s="110"/>
    </row>
    <row r="43" spans="1:11" ht="31.5" x14ac:dyDescent="0.2">
      <c r="A43" s="22" t="s">
        <v>117</v>
      </c>
      <c r="B43" s="58"/>
      <c r="C43" s="59"/>
      <c r="D43" s="103" t="s">
        <v>116</v>
      </c>
      <c r="E43" s="102"/>
      <c r="F43" s="75"/>
      <c r="G43" s="96">
        <f>G44</f>
        <v>673646</v>
      </c>
      <c r="H43" s="96">
        <f>H44</f>
        <v>673646</v>
      </c>
      <c r="I43" s="110"/>
      <c r="J43" s="110"/>
    </row>
    <row r="44" spans="1:11" ht="31.5" x14ac:dyDescent="0.2">
      <c r="A44" s="29" t="s">
        <v>115</v>
      </c>
      <c r="B44" s="42"/>
      <c r="C44" s="61"/>
      <c r="D44" s="104" t="s">
        <v>116</v>
      </c>
      <c r="E44" s="102"/>
      <c r="F44" s="75"/>
      <c r="G44" s="108">
        <f>H44</f>
        <v>673646</v>
      </c>
      <c r="H44" s="84">
        <f>H45+H46+H47+H48</f>
        <v>673646</v>
      </c>
      <c r="I44" s="110"/>
      <c r="J44" s="110"/>
    </row>
    <row r="45" spans="1:11" ht="31.5" x14ac:dyDescent="0.2">
      <c r="A45" s="92" t="s">
        <v>104</v>
      </c>
      <c r="B45" s="42" t="s">
        <v>8</v>
      </c>
      <c r="C45" s="42" t="s">
        <v>2</v>
      </c>
      <c r="D45" s="26" t="s">
        <v>9</v>
      </c>
      <c r="E45" s="152" t="s">
        <v>101</v>
      </c>
      <c r="F45" s="158" t="s">
        <v>50</v>
      </c>
      <c r="G45" s="108">
        <f>H45</f>
        <v>350000</v>
      </c>
      <c r="H45" s="84">
        <f>500000-150000</f>
        <v>350000</v>
      </c>
      <c r="I45" s="110"/>
      <c r="J45" s="110"/>
    </row>
    <row r="46" spans="1:11" ht="63" x14ac:dyDescent="0.2">
      <c r="A46" s="93" t="s">
        <v>105</v>
      </c>
      <c r="B46" s="2" t="s">
        <v>71</v>
      </c>
      <c r="C46" s="3" t="s">
        <v>72</v>
      </c>
      <c r="D46" s="4" t="s">
        <v>73</v>
      </c>
      <c r="E46" s="156"/>
      <c r="F46" s="159"/>
      <c r="G46" s="108">
        <f>H46</f>
        <v>310000</v>
      </c>
      <c r="H46" s="84">
        <f>550000-240000</f>
        <v>310000</v>
      </c>
      <c r="I46" s="110"/>
      <c r="J46" s="110"/>
    </row>
    <row r="47" spans="1:11" ht="31.5" x14ac:dyDescent="0.2">
      <c r="A47" s="105" t="s">
        <v>107</v>
      </c>
      <c r="B47" s="26" t="s">
        <v>68</v>
      </c>
      <c r="C47" s="45" t="s">
        <v>69</v>
      </c>
      <c r="D47" s="46" t="s">
        <v>70</v>
      </c>
      <c r="E47" s="156"/>
      <c r="F47" s="159"/>
      <c r="G47" s="108">
        <f>H47</f>
        <v>11646</v>
      </c>
      <c r="H47" s="84">
        <f>9342+2304</f>
        <v>11646</v>
      </c>
      <c r="I47" s="110"/>
      <c r="J47" s="110"/>
    </row>
    <row r="48" spans="1:11" ht="31.5" x14ac:dyDescent="0.2">
      <c r="A48" s="105" t="s">
        <v>106</v>
      </c>
      <c r="B48" s="47" t="s">
        <v>74</v>
      </c>
      <c r="C48" s="106" t="s">
        <v>69</v>
      </c>
      <c r="D48" s="48" t="s">
        <v>75</v>
      </c>
      <c r="E48" s="157"/>
      <c r="F48" s="160"/>
      <c r="G48" s="108">
        <f>H48</f>
        <v>2000</v>
      </c>
      <c r="H48" s="84">
        <v>2000</v>
      </c>
      <c r="I48" s="110"/>
      <c r="J48" s="110"/>
    </row>
    <row r="49" spans="1:13" s="28" customFormat="1" ht="30.75" customHeight="1" x14ac:dyDescent="0.2">
      <c r="A49" s="147" t="s">
        <v>6</v>
      </c>
      <c r="B49" s="148"/>
      <c r="C49" s="148"/>
      <c r="D49" s="148"/>
      <c r="E49" s="149"/>
      <c r="F49" s="76"/>
      <c r="G49" s="97">
        <f>G38+G35+G15+G43</f>
        <v>37226093.590000004</v>
      </c>
      <c r="H49" s="97">
        <f>H38+H35+H15+H43</f>
        <v>36739993.590000004</v>
      </c>
      <c r="I49" s="97">
        <f>I38+I35+I15</f>
        <v>486100</v>
      </c>
      <c r="J49" s="97">
        <f>J38+J35+J15</f>
        <v>470000</v>
      </c>
      <c r="K49" s="43">
        <f>G38+G35+G15+G43</f>
        <v>37226093.590000004</v>
      </c>
      <c r="L49" s="43">
        <f>H38+H35+H15+H43</f>
        <v>36739993.590000004</v>
      </c>
      <c r="M49" s="43">
        <f>I38+I35+I15</f>
        <v>486100</v>
      </c>
    </row>
    <row r="50" spans="1:13" s="28" customFormat="1" ht="31.5" customHeight="1" x14ac:dyDescent="0.3">
      <c r="A50" s="101"/>
      <c r="B50" s="91"/>
      <c r="C50" s="107"/>
      <c r="D50" s="128" t="s">
        <v>142</v>
      </c>
      <c r="E50" s="128"/>
      <c r="F50" s="130" t="s">
        <v>143</v>
      </c>
      <c r="G50" s="129"/>
      <c r="I50" s="77"/>
      <c r="J50" s="77"/>
    </row>
    <row r="51" spans="1:13" ht="20.25" customHeight="1" x14ac:dyDescent="0.25">
      <c r="B51" s="154"/>
      <c r="C51" s="155"/>
      <c r="D51" s="155"/>
      <c r="E51" s="155"/>
      <c r="F51" s="11"/>
      <c r="G51" s="11"/>
      <c r="H51" s="11"/>
    </row>
    <row r="52" spans="1:13" s="11" customFormat="1" ht="21" customHeight="1" x14ac:dyDescent="0.3">
      <c r="A52" s="8"/>
      <c r="B52" s="8"/>
      <c r="C52" s="145"/>
      <c r="D52" s="145"/>
      <c r="E52" s="145"/>
      <c r="F52" s="78"/>
      <c r="G52" s="146"/>
      <c r="H52" s="146"/>
    </row>
    <row r="53" spans="1:13" s="11" customFormat="1" ht="18.75" customHeight="1" x14ac:dyDescent="0.2">
      <c r="A53" s="8"/>
      <c r="B53" s="8"/>
      <c r="C53" s="143"/>
      <c r="D53" s="143"/>
      <c r="E53" s="10"/>
      <c r="F53" s="79"/>
      <c r="G53" s="79"/>
      <c r="H53" s="79"/>
      <c r="I53" s="10"/>
      <c r="J53" s="10"/>
      <c r="K53" s="10"/>
      <c r="L53" s="10"/>
    </row>
    <row r="54" spans="1:13" s="11" customFormat="1" ht="15.75" x14ac:dyDescent="0.2">
      <c r="A54" s="8"/>
      <c r="B54" s="8"/>
      <c r="C54" s="143"/>
      <c r="D54" s="144"/>
      <c r="E54" s="10"/>
      <c r="F54" s="79"/>
      <c r="G54" s="79"/>
      <c r="H54" s="79"/>
      <c r="I54" s="10"/>
      <c r="J54" s="10"/>
      <c r="K54" s="10"/>
      <c r="L54" s="10"/>
    </row>
    <row r="55" spans="1:13" s="11" customFormat="1" x14ac:dyDescent="0.2">
      <c r="A55" s="8"/>
      <c r="B55" s="8"/>
      <c r="C55" s="8"/>
      <c r="D55" s="9"/>
      <c r="E55" s="10"/>
      <c r="F55" s="44"/>
      <c r="G55" s="44"/>
      <c r="H55" s="44"/>
      <c r="I55" s="10"/>
      <c r="J55" s="80"/>
      <c r="K55" s="10"/>
      <c r="L55" s="10"/>
    </row>
    <row r="56" spans="1:13" s="11" customFormat="1" x14ac:dyDescent="0.2">
      <c r="A56" s="8"/>
      <c r="B56" s="8"/>
      <c r="C56" s="8"/>
      <c r="D56" s="9"/>
      <c r="E56" s="10"/>
      <c r="F56" s="44"/>
      <c r="G56" s="44"/>
      <c r="H56" s="44"/>
      <c r="I56" s="10"/>
      <c r="J56" s="10"/>
      <c r="K56" s="10"/>
      <c r="L56" s="10"/>
    </row>
    <row r="57" spans="1:13" s="11" customFormat="1" x14ac:dyDescent="0.2">
      <c r="A57" s="8"/>
      <c r="B57" s="8"/>
      <c r="C57" s="8"/>
      <c r="D57" s="9"/>
      <c r="E57" s="10"/>
      <c r="F57" s="44"/>
      <c r="G57" s="44"/>
      <c r="H57" s="44"/>
      <c r="I57" s="10"/>
      <c r="J57" s="10"/>
      <c r="K57" s="81"/>
      <c r="L57" s="10"/>
    </row>
    <row r="58" spans="1:13" s="11" customFormat="1" x14ac:dyDescent="0.2">
      <c r="A58" s="8"/>
      <c r="B58" s="8"/>
      <c r="C58" s="8"/>
      <c r="D58" s="9"/>
      <c r="E58" s="10"/>
      <c r="F58" s="44"/>
      <c r="G58" s="44"/>
      <c r="H58" s="44"/>
      <c r="I58" s="10"/>
      <c r="J58" s="10"/>
      <c r="K58" s="10"/>
      <c r="L58" s="10"/>
    </row>
    <row r="59" spans="1:13" s="11" customFormat="1" x14ac:dyDescent="0.2">
      <c r="A59" s="8"/>
      <c r="B59" s="8"/>
      <c r="C59" s="8"/>
      <c r="D59" s="9"/>
      <c r="E59" s="10"/>
      <c r="F59" s="44"/>
      <c r="G59" s="44"/>
      <c r="H59" s="44"/>
      <c r="I59" s="10"/>
      <c r="J59" s="10"/>
      <c r="K59" s="10"/>
      <c r="L59" s="10"/>
    </row>
  </sheetData>
  <sheetProtection selectLockedCells="1" selectUnlockedCells="1"/>
  <mergeCells count="33">
    <mergeCell ref="I12:J12"/>
    <mergeCell ref="E19:E20"/>
    <mergeCell ref="F19:F20"/>
    <mergeCell ref="A10:H10"/>
    <mergeCell ref="A12:A13"/>
    <mergeCell ref="A7:H7"/>
    <mergeCell ref="D12:D13"/>
    <mergeCell ref="B12:B13"/>
    <mergeCell ref="C12:C13"/>
    <mergeCell ref="A8:H8"/>
    <mergeCell ref="A9:H9"/>
    <mergeCell ref="G12:G13"/>
    <mergeCell ref="H12:H13"/>
    <mergeCell ref="E21:E22"/>
    <mergeCell ref="F21:F22"/>
    <mergeCell ref="E28:E29"/>
    <mergeCell ref="F28:F29"/>
    <mergeCell ref="E12:E13"/>
    <mergeCell ref="F12:F13"/>
    <mergeCell ref="G52:H52"/>
    <mergeCell ref="A49:E49"/>
    <mergeCell ref="F40:F41"/>
    <mergeCell ref="E40:E41"/>
    <mergeCell ref="B51:E51"/>
    <mergeCell ref="E45:E48"/>
    <mergeCell ref="F45:F48"/>
    <mergeCell ref="D30:D33"/>
    <mergeCell ref="C30:C33"/>
    <mergeCell ref="B30:B33"/>
    <mergeCell ref="A30:A33"/>
    <mergeCell ref="C54:D54"/>
    <mergeCell ref="C52:E52"/>
    <mergeCell ref="C53:D53"/>
  </mergeCells>
  <phoneticPr fontId="0" type="noConversion"/>
  <printOptions horizontalCentered="1"/>
  <pageMargins left="0.19685039370078741" right="0.19685039370078741" top="0.78740157480314965" bottom="0.59055118110236227" header="0.39370078740157483" footer="0.51181102362204722"/>
  <pageSetup paperSize="9" scale="55" firstPageNumber="0" fitToHeight="2" orientation="landscape" r:id="rId1"/>
  <headerFooter differentFirst="1" alignWithMargins="0">
    <oddHeader>&amp;C&amp;14&amp;P</oddHeader>
  </headerFooter>
  <rowBreaks count="2" manualBreakCount="2">
    <brk id="50" max="9" man="1"/>
    <brk id="51" max="9" man="1"/>
  </rowBreaks>
  <ignoredErrors>
    <ignoredError sqref="A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9</vt:i4>
      </vt:variant>
    </vt:vector>
  </HeadingPairs>
  <TitlesOfParts>
    <vt:vector size="10" baseType="lpstr">
      <vt:lpstr>полний</vt:lpstr>
      <vt:lpstr>полний!Excel_BuiltIn_Print_Titles</vt:lpstr>
      <vt:lpstr>полний!Z_96E2A35E_4A48_419F_9E38_8CEFA5D27C66_.wvu.PrintArea</vt:lpstr>
      <vt:lpstr>полний!Z_96E2A35E_4A48_419F_9E38_8CEFA5D27C66_.wvu.PrintTitles</vt:lpstr>
      <vt:lpstr>полний!Z_ABBD498D_3D2F_4E62_985A_EF1DC4D9DC47_.wvu.PrintArea</vt:lpstr>
      <vt:lpstr>полний!Z_ABBD498D_3D2F_4E62_985A_EF1DC4D9DC47_.wvu.PrintTitles</vt:lpstr>
      <vt:lpstr>полний!Z_E02D48B6_D0D9_4E6E_B70D_8E13580A6528_.wvu.PrintArea</vt:lpstr>
      <vt:lpstr>полний!Z_E02D48B6_D0D9_4E6E_B70D_8E13580A6528_.wvu.PrintTitles</vt:lpstr>
      <vt:lpstr>полний!Заголовки_для_друку</vt:lpstr>
      <vt:lpstr>полний!Область_друку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ОРГ3 ШироківськаТГ</cp:lastModifiedBy>
  <cp:lastPrinted>2024-05-30T10:19:28Z</cp:lastPrinted>
  <dcterms:created xsi:type="dcterms:W3CDTF">2017-12-07T12:22:51Z</dcterms:created>
  <dcterms:modified xsi:type="dcterms:W3CDTF">2025-04-08T12:03:44Z</dcterms:modified>
</cp:coreProperties>
</file>