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D:\СЕЛИЩНА РАДА різне\ВЕБ САЙТ селищної ОТГ\Бюджет\2024\Ріш.1181 про зміни до бюджету на 2024\доходи\"/>
    </mc:Choice>
  </mc:AlternateContent>
  <xr:revisionPtr revIDLastSave="0" documentId="8_{0C9FD279-4C9F-4EC5-9F3F-847562BF4C97}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Арку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D54" i="1"/>
  <c r="D24" i="1"/>
  <c r="D22" i="1" s="1"/>
  <c r="D14" i="1"/>
  <c r="D13" i="1"/>
  <c r="D25" i="1"/>
  <c r="D19" i="1"/>
  <c r="D18" i="1" s="1"/>
  <c r="D17" i="1" s="1"/>
  <c r="D34" i="1"/>
  <c r="D57" i="1"/>
  <c r="D65" i="1" s="1"/>
  <c r="D53" i="1"/>
  <c r="D52" i="1" s="1"/>
  <c r="D49" i="1" s="1"/>
  <c r="D64" i="1" s="1"/>
  <c r="D63" i="1" s="1"/>
  <c r="D30" i="1"/>
  <c r="D33" i="1" l="1"/>
  <c r="D32" i="1" s="1"/>
</calcChain>
</file>

<file path=xl/sharedStrings.xml><?xml version="1.0" encoding="utf-8"?>
<sst xmlns="http://schemas.openxmlformats.org/spreadsheetml/2006/main" count="110" uniqueCount="58">
  <si>
    <t>Міжбюджетні трансферти на 2024 рік</t>
  </si>
  <si>
    <t>0455100000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</si>
  <si>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</si>
  <si>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</si>
  <si>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</si>
  <si>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</si>
  <si>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</si>
  <si>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</si>
  <si>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</si>
  <si>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</si>
  <si>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9900000000</t>
  </si>
  <si>
    <t>Державний бюджет</t>
  </si>
  <si>
    <t>41033900</t>
  </si>
  <si>
    <t>Освітня субвенція з державного бюджету місцевим бюджетам</t>
  </si>
  <si>
    <t>41053900</t>
  </si>
  <si>
    <t>Інші субвенції з місцевого бюджету</t>
  </si>
  <si>
    <t>0410000000</t>
  </si>
  <si>
    <t>Обласний бюджет Дніпропетровської області</t>
  </si>
  <si>
    <t>0453000000</t>
  </si>
  <si>
    <t>Бюджет Гречаноподівської сільської територіальної громади</t>
  </si>
  <si>
    <t>0453200000</t>
  </si>
  <si>
    <t>Бюджет Новолатівської сільської територіальної громади</t>
  </si>
  <si>
    <t>0455000000</t>
  </si>
  <si>
    <t>Бюджет Карпівської сільської територіальної громади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</si>
  <si>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</si>
  <si>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</si>
  <si>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</si>
  <si>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</si>
  <si>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</si>
  <si>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</si>
  <si>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</si>
  <si>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</si>
  <si>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</si>
  <si>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</si>
  <si>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</si>
  <si>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</si>
  <si>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0458300000</t>
  </si>
  <si>
    <t>Бюджет Новопільської сільської територіальної громади</t>
  </si>
  <si>
    <t>ІІ. Трансферти із спеціального фонду бюджету</t>
  </si>
  <si>
    <t xml:space="preserve">Субвенція з обласного бюджету місцевим бюджетам на пільгове медичне обслуговування осіб, які постраждали внаслідок Чорнобильської катастрофи </t>
  </si>
  <si>
    <t>Субвенція з сільських бюджетів на спільне фінансування установ та місцевих програм</t>
  </si>
  <si>
    <t>Субвенція з селищного бюджету на спільне фінансування установ та місцевих програм</t>
  </si>
  <si>
    <t/>
  </si>
  <si>
    <t>Субвенція з місцевого бюджету за рахунок залишку коштів освітньої субвенції,  що утворився на початок бюджетного періоду</t>
  </si>
  <si>
    <t>Субвенція з місцевого бюджету державному бюджету на виконання Програми забезпечення громадського порядку та громадської безпеки на території Широківської селищної ради на 2021-2025 роки для розвитку регіонального підрозділу Служби безпеки України</t>
  </si>
  <si>
    <t>0219800</t>
  </si>
  <si>
    <t>Субвенція з місцевого бюджету обласному бюджету на виконання заходів регіональної Програми забезпечення громадського порядку та громадської безпеки на території Дніпропетровської області на період до 2025року</t>
  </si>
  <si>
    <t xml:space="preserve">Субвенція з обласного бюджету бюджетам територіальних громад на виконання доручень виборців депутатами обласної ради у 2024 році </t>
  </si>
  <si>
    <t xml:space="preserve">Субвенція з місцевого бюджету державному бюджету на виконання Програми забезпечення відсічі збройної агресії Російської Федерації проти України та забезпечення національної безпеки на території Широківської селищної ради на 2023 - 2024 роки» Військовій частині А4638 </t>
  </si>
  <si>
    <t>Субвенція  з місцевого бюджету державному бюджету на виконання програм соціально-економічного розвитку регіонів</t>
  </si>
  <si>
    <t>Субвенція  з місцевого бюджету державному бюджету на виконання Програми  «Поліцейський офіцер громади» на 2024-2025роки»</t>
  </si>
  <si>
    <t>Субвенція  з місцевого бюджету державному бюджету на виконання Програми розвитку цивільного захисту та пожежної безпеки на території Широківської селищної ради на 2023-2025роки</t>
  </si>
  <si>
    <t>Субвенція з обласного бюджету бюджетам територіальних громад на виконання доручень виборців депутатами обласної ради у 2024 році ( нерозподілена)</t>
  </si>
  <si>
    <t>до рішення Широківської селищної ради</t>
  </si>
  <si>
    <t>від 30.05.2024 року № 1181-31/VIII</t>
  </si>
  <si>
    <t>Секретар селищної ради                                                                                       Алла КРАСНОВА</t>
  </si>
  <si>
    <t>Субвенція з місцевого бюджету державному бюджету на виконання Програми забезпечення відсічі збройної агресії Російської Федерації проти України та забезпечення національної безпеки на території Широківської селищної ради на 2023 - 2024 роки» Військовій частині А7224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</si>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</sst>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17" x14ac:knownFonts="1">
    <font>
      <sz val="10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Continuous" vertical="center" wrapText="1"/>
    </xf>
    <xf numFmtId="0" fontId="8" fillId="0" borderId="4" xfId="0" applyFont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Continuous" vertical="center"/>
    </xf>
    <xf numFmtId="0" fontId="8" fillId="0" borderId="6" xfId="0" quotePrefix="1" applyFont="1" applyBorder="1" applyAlignment="1">
      <alignment horizontal="centerContinuous" vertical="center" wrapText="1"/>
    </xf>
    <xf numFmtId="0" fontId="7" fillId="0" borderId="5" xfId="0" applyFont="1" applyBorder="1" applyAlignment="1">
      <alignment horizontal="centerContinuous" vertical="center"/>
    </xf>
    <xf numFmtId="0" fontId="8" fillId="2" borderId="6" xfId="0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Continuous" vertical="center" wrapText="1"/>
    </xf>
    <xf numFmtId="0" fontId="9" fillId="0" borderId="4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 wrapText="1"/>
    </xf>
    <xf numFmtId="0" fontId="10" fillId="0" borderId="6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9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Continuous"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164" fontId="9" fillId="4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2" fontId="9" fillId="0" borderId="6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Continuous" vertical="center"/>
    </xf>
    <xf numFmtId="0" fontId="8" fillId="0" borderId="6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164" fontId="8" fillId="0" borderId="6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wrapText="1"/>
    </xf>
    <xf numFmtId="165" fontId="0" fillId="0" borderId="0" xfId="0" applyNumberFormat="1"/>
    <xf numFmtId="0" fontId="9" fillId="0" borderId="7" xfId="0" applyFont="1" applyBorder="1" applyAlignment="1">
      <alignment horizontal="centerContinuous" vertical="center"/>
    </xf>
    <xf numFmtId="164" fontId="8" fillId="4" borderId="5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2" fontId="11" fillId="0" borderId="6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/>
    <xf numFmtId="0" fontId="11" fillId="0" borderId="5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Continuous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 vertical="center" wrapText="1"/>
    </xf>
    <xf numFmtId="0" fontId="5" fillId="0" borderId="4" xfId="0" applyFont="1" applyBorder="1" applyAlignment="1">
      <alignment horizontal="centerContinuous" vertical="center"/>
    </xf>
    <xf numFmtId="164" fontId="5" fillId="0" borderId="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centerContinuous" vertical="center"/>
    </xf>
    <xf numFmtId="164" fontId="3" fillId="0" borderId="2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164" fontId="5" fillId="2" borderId="4" xfId="0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8" fillId="3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>
      <alignment horizontal="righ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tabSelected="1" workbookViewId="0">
      <selection activeCell="C2" sqref="C2:D2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  <col min="6" max="6" width="10" bestFit="1" customWidth="1"/>
    <col min="7" max="7" width="10.42578125" bestFit="1" customWidth="1"/>
    <col min="8" max="8" width="12.28515625" bestFit="1" customWidth="1"/>
  </cols>
  <sheetData>
    <row r="1" spans="1:4" x14ac:dyDescent="0.2">
      <c r="C1" s="109" t="s">
        <v>57</v>
      </c>
      <c r="D1" s="110"/>
    </row>
    <row r="2" spans="1:4" x14ac:dyDescent="0.2">
      <c r="C2" s="111" t="s">
        <v>53</v>
      </c>
      <c r="D2" s="111"/>
    </row>
    <row r="3" spans="1:4" x14ac:dyDescent="0.2">
      <c r="C3" s="111" t="s">
        <v>54</v>
      </c>
      <c r="D3" s="111"/>
    </row>
    <row r="4" spans="1:4" x14ac:dyDescent="0.2">
      <c r="C4" s="25"/>
    </row>
    <row r="5" spans="1:4" ht="18.75" x14ac:dyDescent="0.3">
      <c r="A5" s="112" t="s">
        <v>0</v>
      </c>
      <c r="B5" s="113"/>
      <c r="C5" s="113"/>
      <c r="D5" s="113"/>
    </row>
    <row r="6" spans="1:4" ht="14.25" x14ac:dyDescent="0.2">
      <c r="A6" s="114" t="s">
        <v>1</v>
      </c>
      <c r="B6" s="115"/>
      <c r="C6" s="115"/>
      <c r="D6" s="115"/>
    </row>
    <row r="7" spans="1:4" x14ac:dyDescent="0.2">
      <c r="A7" s="84" t="s">
        <v>42</v>
      </c>
      <c r="B7" s="85"/>
      <c r="C7" s="85"/>
      <c r="D7" s="85"/>
    </row>
    <row r="8" spans="1:4" ht="18" customHeight="1" x14ac:dyDescent="0.2">
      <c r="A8" s="95" t="s">
        <v>2</v>
      </c>
      <c r="B8" s="95"/>
      <c r="C8" s="95"/>
    </row>
    <row r="9" spans="1:4" x14ac:dyDescent="0.2">
      <c r="D9" s="1" t="s">
        <v>3</v>
      </c>
    </row>
    <row r="10" spans="1:4" ht="42.75" x14ac:dyDescent="0.2">
      <c r="A10" s="21" t="s">
        <v>4</v>
      </c>
      <c r="B10" s="98" t="s">
        <v>5</v>
      </c>
      <c r="C10" s="99"/>
      <c r="D10" s="22" t="s">
        <v>6</v>
      </c>
    </row>
    <row r="11" spans="1:4" ht="15.75" x14ac:dyDescent="0.2">
      <c r="A11" s="2">
        <v>1</v>
      </c>
      <c r="B11" s="100">
        <v>2</v>
      </c>
      <c r="C11" s="101"/>
      <c r="D11" s="3">
        <v>3</v>
      </c>
    </row>
    <row r="12" spans="1:4" ht="15.75" x14ac:dyDescent="0.25">
      <c r="A12" s="102" t="s">
        <v>7</v>
      </c>
      <c r="B12" s="88"/>
      <c r="C12" s="88"/>
      <c r="D12" s="88"/>
    </row>
    <row r="13" spans="1:4" ht="47.25" x14ac:dyDescent="0.2">
      <c r="A13" s="4" t="s">
        <v>8</v>
      </c>
      <c r="B13" s="5" t="s">
        <v>9</v>
      </c>
      <c r="C13" s="6"/>
      <c r="D13" s="38">
        <f>D14</f>
        <v>7455400</v>
      </c>
    </row>
    <row r="14" spans="1:4" ht="15.75" x14ac:dyDescent="0.2">
      <c r="A14" s="61" t="s">
        <v>10</v>
      </c>
      <c r="B14" s="62" t="s">
        <v>11</v>
      </c>
      <c r="C14" s="63"/>
      <c r="D14" s="64">
        <f>5481300+1063500+910600</f>
        <v>7455400</v>
      </c>
    </row>
    <row r="15" spans="1:4" ht="15.75" x14ac:dyDescent="0.2">
      <c r="A15" s="65" t="s">
        <v>12</v>
      </c>
      <c r="B15" s="66" t="s">
        <v>13</v>
      </c>
      <c r="C15" s="67"/>
      <c r="D15" s="68">
        <v>33249900</v>
      </c>
    </row>
    <row r="16" spans="1:4" ht="15.75" x14ac:dyDescent="0.2">
      <c r="A16" s="61">
        <v>9900000000</v>
      </c>
      <c r="B16" s="62" t="s">
        <v>11</v>
      </c>
      <c r="C16" s="63"/>
      <c r="D16" s="64">
        <v>33249900</v>
      </c>
    </row>
    <row r="17" spans="1:4" ht="15.75" x14ac:dyDescent="0.2">
      <c r="A17" s="65" t="s">
        <v>14</v>
      </c>
      <c r="B17" s="66" t="s">
        <v>15</v>
      </c>
      <c r="C17" s="67"/>
      <c r="D17" s="68">
        <f>D18+D22+D20</f>
        <v>18434374</v>
      </c>
    </row>
    <row r="18" spans="1:4" ht="29.25" customHeight="1" x14ac:dyDescent="0.25">
      <c r="A18" s="69">
        <v>41053900</v>
      </c>
      <c r="B18" s="96" t="s">
        <v>39</v>
      </c>
      <c r="C18" s="97"/>
      <c r="D18" s="70">
        <f>D19</f>
        <v>11646</v>
      </c>
    </row>
    <row r="19" spans="1:4" ht="15.75" x14ac:dyDescent="0.2">
      <c r="A19" s="61" t="s">
        <v>16</v>
      </c>
      <c r="B19" s="62" t="s">
        <v>17</v>
      </c>
      <c r="C19" s="63"/>
      <c r="D19" s="64">
        <f>9342+2304</f>
        <v>11646</v>
      </c>
    </row>
    <row r="20" spans="1:4" ht="36" customHeight="1" x14ac:dyDescent="0.25">
      <c r="A20" s="69">
        <v>41053900</v>
      </c>
      <c r="B20" s="105" t="s">
        <v>47</v>
      </c>
      <c r="C20" s="106"/>
      <c r="D20" s="70">
        <v>275000</v>
      </c>
    </row>
    <row r="21" spans="1:4" ht="15.75" x14ac:dyDescent="0.2">
      <c r="A21" s="61" t="s">
        <v>16</v>
      </c>
      <c r="B21" s="107" t="s">
        <v>17</v>
      </c>
      <c r="C21" s="108"/>
      <c r="D21" s="64">
        <v>275000</v>
      </c>
    </row>
    <row r="22" spans="1:4" ht="15.75" x14ac:dyDescent="0.25">
      <c r="A22" s="23">
        <v>41053900</v>
      </c>
      <c r="B22" s="96" t="s">
        <v>40</v>
      </c>
      <c r="C22" s="97"/>
      <c r="D22" s="70">
        <f>D23+D24+D25</f>
        <v>18147728</v>
      </c>
    </row>
    <row r="23" spans="1:4" ht="15.75" x14ac:dyDescent="0.2">
      <c r="A23" s="61" t="s">
        <v>18</v>
      </c>
      <c r="B23" s="62" t="s">
        <v>19</v>
      </c>
      <c r="C23" s="63"/>
      <c r="D23" s="64">
        <v>5730190</v>
      </c>
    </row>
    <row r="24" spans="1:4" ht="15.75" x14ac:dyDescent="0.2">
      <c r="A24" s="61" t="s">
        <v>20</v>
      </c>
      <c r="B24" s="62" t="s">
        <v>21</v>
      </c>
      <c r="C24" s="63"/>
      <c r="D24" s="64">
        <f>2723329+199100+24500</f>
        <v>2946929</v>
      </c>
    </row>
    <row r="25" spans="1:4" ht="15.75" x14ac:dyDescent="0.2">
      <c r="A25" s="71" t="s">
        <v>22</v>
      </c>
      <c r="B25" s="72" t="s">
        <v>23</v>
      </c>
      <c r="C25" s="73"/>
      <c r="D25" s="74">
        <f>9415609+55000</f>
        <v>9470609</v>
      </c>
    </row>
    <row r="26" spans="1:4" ht="15.75" x14ac:dyDescent="0.25">
      <c r="A26" s="103" t="s">
        <v>24</v>
      </c>
      <c r="B26" s="104"/>
      <c r="C26" s="104"/>
      <c r="D26" s="104"/>
    </row>
    <row r="27" spans="1:4" ht="31.5" customHeight="1" x14ac:dyDescent="0.25">
      <c r="A27" s="75">
        <v>41051100</v>
      </c>
      <c r="B27" s="89" t="s">
        <v>43</v>
      </c>
      <c r="C27" s="90"/>
      <c r="D27" s="76">
        <v>565258</v>
      </c>
    </row>
    <row r="28" spans="1:4" ht="14.25" customHeight="1" x14ac:dyDescent="0.25">
      <c r="A28" s="77">
        <v>410000000</v>
      </c>
      <c r="B28" s="91" t="s">
        <v>17</v>
      </c>
      <c r="C28" s="92"/>
      <c r="D28" s="78">
        <v>565258</v>
      </c>
    </row>
    <row r="29" spans="1:4" ht="15.75" x14ac:dyDescent="0.2">
      <c r="A29" s="65" t="s">
        <v>14</v>
      </c>
      <c r="B29" s="66" t="s">
        <v>15</v>
      </c>
      <c r="C29" s="67"/>
      <c r="D29" s="68">
        <v>150000</v>
      </c>
    </row>
    <row r="30" spans="1:4" ht="15.75" x14ac:dyDescent="0.25">
      <c r="A30" s="23">
        <v>41053900</v>
      </c>
      <c r="B30" s="96" t="s">
        <v>40</v>
      </c>
      <c r="C30" s="97"/>
      <c r="D30" s="70">
        <f>D31</f>
        <v>150000</v>
      </c>
    </row>
    <row r="31" spans="1:4" ht="15.75" x14ac:dyDescent="0.2">
      <c r="A31" s="61" t="s">
        <v>18</v>
      </c>
      <c r="B31" s="62" t="s">
        <v>19</v>
      </c>
      <c r="C31" s="63"/>
      <c r="D31" s="79">
        <v>150000</v>
      </c>
    </row>
    <row r="32" spans="1:4" ht="15.75" x14ac:dyDescent="0.25">
      <c r="A32" s="80" t="s">
        <v>25</v>
      </c>
      <c r="B32" s="81" t="s">
        <v>26</v>
      </c>
      <c r="C32" s="82"/>
      <c r="D32" s="83">
        <f>D33+D34</f>
        <v>59854932</v>
      </c>
    </row>
    <row r="33" spans="1:8" ht="15.75" x14ac:dyDescent="0.25">
      <c r="A33" s="80" t="s">
        <v>25</v>
      </c>
      <c r="B33" s="81" t="s">
        <v>27</v>
      </c>
      <c r="C33" s="82"/>
      <c r="D33" s="83">
        <f>D13+D15+D17</f>
        <v>59139674</v>
      </c>
      <c r="H33" s="50"/>
    </row>
    <row r="34" spans="1:8" ht="15.75" x14ac:dyDescent="0.25">
      <c r="A34" s="80" t="s">
        <v>25</v>
      </c>
      <c r="B34" s="81" t="s">
        <v>28</v>
      </c>
      <c r="C34" s="82"/>
      <c r="D34" s="83">
        <f>D27+D29</f>
        <v>715258</v>
      </c>
    </row>
    <row r="35" spans="1:8" ht="15.75" x14ac:dyDescent="0.25">
      <c r="A35" s="8"/>
      <c r="B35" s="8"/>
      <c r="C35" s="8"/>
      <c r="D35" s="8"/>
    </row>
    <row r="36" spans="1:8" ht="21.95" customHeight="1" x14ac:dyDescent="0.25">
      <c r="A36" s="93" t="s">
        <v>29</v>
      </c>
      <c r="B36" s="94"/>
      <c r="C36" s="94"/>
      <c r="D36" s="10" t="s">
        <v>3</v>
      </c>
    </row>
    <row r="37" spans="1:8" ht="87" customHeight="1" x14ac:dyDescent="0.2">
      <c r="A37" s="20" t="s">
        <v>30</v>
      </c>
      <c r="B37" s="20" t="s">
        <v>31</v>
      </c>
      <c r="C37" s="20" t="s">
        <v>32</v>
      </c>
      <c r="D37" s="20" t="s">
        <v>6</v>
      </c>
    </row>
    <row r="38" spans="1:8" ht="15.75" x14ac:dyDescent="0.2">
      <c r="A38" s="11">
        <v>1</v>
      </c>
      <c r="B38" s="11">
        <v>2</v>
      </c>
      <c r="C38" s="11">
        <v>3</v>
      </c>
      <c r="D38" s="11">
        <v>4</v>
      </c>
    </row>
    <row r="39" spans="1:8" ht="15.75" x14ac:dyDescent="0.25">
      <c r="A39" s="86" t="s">
        <v>33</v>
      </c>
      <c r="B39" s="87"/>
      <c r="C39" s="87"/>
      <c r="D39" s="87"/>
    </row>
    <row r="40" spans="1:8" ht="31.5" x14ac:dyDescent="0.25">
      <c r="A40" s="26" t="s">
        <v>45</v>
      </c>
      <c r="B40" s="27">
        <v>9800</v>
      </c>
      <c r="C40" s="53" t="s">
        <v>49</v>
      </c>
      <c r="D40" s="44">
        <f>D41+D43+D45+D47</f>
        <v>5292500</v>
      </c>
    </row>
    <row r="41" spans="1:8" ht="31.5" x14ac:dyDescent="0.25">
      <c r="A41" s="54" t="s">
        <v>45</v>
      </c>
      <c r="B41" s="55">
        <v>9800</v>
      </c>
      <c r="C41" s="49" t="s">
        <v>50</v>
      </c>
      <c r="D41" s="56">
        <v>120000</v>
      </c>
    </row>
    <row r="42" spans="1:8" ht="15.75" x14ac:dyDescent="0.25">
      <c r="A42" s="34" t="s">
        <v>10</v>
      </c>
      <c r="B42" s="35"/>
      <c r="C42" s="36" t="s">
        <v>11</v>
      </c>
      <c r="D42" s="37">
        <v>120000</v>
      </c>
    </row>
    <row r="43" spans="1:8" ht="47.25" x14ac:dyDescent="0.25">
      <c r="A43" s="54" t="s">
        <v>45</v>
      </c>
      <c r="B43" s="55">
        <v>9800</v>
      </c>
      <c r="C43" s="49" t="s">
        <v>51</v>
      </c>
      <c r="D43" s="56">
        <v>168000</v>
      </c>
    </row>
    <row r="44" spans="1:8" ht="15.75" x14ac:dyDescent="0.25">
      <c r="A44" s="34" t="s">
        <v>10</v>
      </c>
      <c r="B44" s="55"/>
      <c r="C44" s="36" t="s">
        <v>11</v>
      </c>
      <c r="D44" s="37">
        <v>168000</v>
      </c>
    </row>
    <row r="45" spans="1:8" ht="53.25" customHeight="1" x14ac:dyDescent="0.25">
      <c r="A45" s="54" t="s">
        <v>45</v>
      </c>
      <c r="B45" s="55">
        <v>9800</v>
      </c>
      <c r="C45" s="57" t="s">
        <v>44</v>
      </c>
      <c r="D45" s="56">
        <v>200000</v>
      </c>
    </row>
    <row r="46" spans="1:8" ht="18.75" customHeight="1" x14ac:dyDescent="0.25">
      <c r="A46" s="34" t="s">
        <v>10</v>
      </c>
      <c r="B46" s="35"/>
      <c r="C46" s="36" t="s">
        <v>11</v>
      </c>
      <c r="D46" s="37">
        <v>200000</v>
      </c>
    </row>
    <row r="47" spans="1:8" ht="64.5" customHeight="1" x14ac:dyDescent="0.25">
      <c r="A47" s="54" t="s">
        <v>45</v>
      </c>
      <c r="B47" s="55">
        <v>9800</v>
      </c>
      <c r="C47" s="57" t="s">
        <v>56</v>
      </c>
      <c r="D47" s="56">
        <v>4804500</v>
      </c>
    </row>
    <row r="48" spans="1:8" ht="18.75" customHeight="1" x14ac:dyDescent="0.25">
      <c r="A48" s="34" t="s">
        <v>10</v>
      </c>
      <c r="B48" s="35"/>
      <c r="C48" s="36" t="s">
        <v>11</v>
      </c>
      <c r="D48" s="37">
        <v>4804500</v>
      </c>
    </row>
    <row r="49" spans="1:8" ht="15.75" x14ac:dyDescent="0.2">
      <c r="A49" s="12" t="s">
        <v>34</v>
      </c>
      <c r="B49" s="12" t="s">
        <v>35</v>
      </c>
      <c r="C49" s="13" t="s">
        <v>15</v>
      </c>
      <c r="D49" s="46">
        <f>D50+D52+D54</f>
        <v>4169236</v>
      </c>
    </row>
    <row r="50" spans="1:8" ht="47.25" x14ac:dyDescent="0.2">
      <c r="A50" s="30" t="s">
        <v>34</v>
      </c>
      <c r="B50" s="31">
        <v>9770</v>
      </c>
      <c r="C50" s="32" t="s">
        <v>46</v>
      </c>
      <c r="D50" s="47">
        <v>80000</v>
      </c>
    </row>
    <row r="51" spans="1:8" ht="15.75" x14ac:dyDescent="0.2">
      <c r="A51" s="28" t="s">
        <v>16</v>
      </c>
      <c r="B51" s="29" t="s">
        <v>17</v>
      </c>
      <c r="C51" s="18"/>
      <c r="D51" s="39">
        <v>80000</v>
      </c>
    </row>
    <row r="52" spans="1:8" ht="15.75" x14ac:dyDescent="0.2">
      <c r="A52" s="42" t="s">
        <v>34</v>
      </c>
      <c r="B52" s="24">
        <v>9770</v>
      </c>
      <c r="C52" s="41" t="s">
        <v>41</v>
      </c>
      <c r="D52" s="48">
        <f>D53</f>
        <v>4089236</v>
      </c>
    </row>
    <row r="53" spans="1:8" ht="15" customHeight="1" x14ac:dyDescent="0.2">
      <c r="A53" s="40" t="s">
        <v>36</v>
      </c>
      <c r="B53" s="14"/>
      <c r="C53" s="19" t="s">
        <v>37</v>
      </c>
      <c r="D53" s="39">
        <f>1225530+2863706</f>
        <v>4089236</v>
      </c>
    </row>
    <row r="54" spans="1:8" ht="31.5" hidden="1" x14ac:dyDescent="0.2">
      <c r="A54" s="42" t="s">
        <v>34</v>
      </c>
      <c r="B54" s="24">
        <v>9770</v>
      </c>
      <c r="C54" s="60" t="s">
        <v>52</v>
      </c>
      <c r="D54" s="48">
        <f>D55</f>
        <v>0</v>
      </c>
    </row>
    <row r="55" spans="1:8" ht="15.75" hidden="1" x14ac:dyDescent="0.2">
      <c r="A55" s="28" t="s">
        <v>16</v>
      </c>
      <c r="B55" s="29" t="s">
        <v>17</v>
      </c>
      <c r="C55" s="18"/>
      <c r="D55" s="39">
        <v>0</v>
      </c>
    </row>
    <row r="56" spans="1:8" ht="20.100000000000001" customHeight="1" x14ac:dyDescent="0.25">
      <c r="A56" s="86" t="s">
        <v>38</v>
      </c>
      <c r="B56" s="87"/>
      <c r="C56" s="87"/>
      <c r="D56" s="88"/>
    </row>
    <row r="57" spans="1:8" ht="20.100000000000001" customHeight="1" x14ac:dyDescent="0.2">
      <c r="A57" s="12" t="s">
        <v>34</v>
      </c>
      <c r="B57" s="12" t="s">
        <v>35</v>
      </c>
      <c r="C57" s="13" t="s">
        <v>15</v>
      </c>
      <c r="D57" s="46">
        <f>D58</f>
        <v>120000</v>
      </c>
    </row>
    <row r="58" spans="1:8" ht="48.75" customHeight="1" x14ac:dyDescent="0.2">
      <c r="A58" s="30" t="s">
        <v>34</v>
      </c>
      <c r="B58" s="31">
        <v>9770</v>
      </c>
      <c r="C58" s="32" t="s">
        <v>46</v>
      </c>
      <c r="D58" s="47">
        <v>120000</v>
      </c>
    </row>
    <row r="59" spans="1:8" ht="20.100000000000001" customHeight="1" x14ac:dyDescent="0.2">
      <c r="A59" s="28" t="s">
        <v>16</v>
      </c>
      <c r="B59" s="17" t="s">
        <v>17</v>
      </c>
      <c r="C59" s="18"/>
      <c r="D59" s="33">
        <v>120000</v>
      </c>
    </row>
    <row r="60" spans="1:8" ht="50.25" customHeight="1" x14ac:dyDescent="0.2">
      <c r="A60" s="26" t="s">
        <v>45</v>
      </c>
      <c r="B60" s="27">
        <v>9800</v>
      </c>
      <c r="C60" s="43" t="s">
        <v>48</v>
      </c>
      <c r="D60" s="52">
        <v>200000</v>
      </c>
      <c r="H60" s="50"/>
    </row>
    <row r="61" spans="1:8" ht="20.100000000000001" customHeight="1" x14ac:dyDescent="0.25">
      <c r="A61" s="34" t="s">
        <v>10</v>
      </c>
      <c r="B61" s="35"/>
      <c r="C61" s="36" t="s">
        <v>11</v>
      </c>
      <c r="D61" s="37">
        <v>200000</v>
      </c>
    </row>
    <row r="62" spans="1:8" ht="19.5" customHeight="1" x14ac:dyDescent="0.2">
      <c r="A62" s="28"/>
      <c r="B62" s="17"/>
      <c r="C62" s="51"/>
      <c r="D62" s="33"/>
    </row>
    <row r="63" spans="1:8" ht="15.75" x14ac:dyDescent="0.25">
      <c r="A63" s="15" t="s">
        <v>25</v>
      </c>
      <c r="B63" s="15" t="s">
        <v>25</v>
      </c>
      <c r="C63" s="7" t="s">
        <v>26</v>
      </c>
      <c r="D63" s="16">
        <f>D64+D65</f>
        <v>9781736</v>
      </c>
      <c r="H63" s="58"/>
    </row>
    <row r="64" spans="1:8" ht="15.75" x14ac:dyDescent="0.25">
      <c r="A64" s="15" t="s">
        <v>25</v>
      </c>
      <c r="B64" s="15" t="s">
        <v>25</v>
      </c>
      <c r="C64" s="7" t="s">
        <v>27</v>
      </c>
      <c r="D64" s="16">
        <f>D40+D49</f>
        <v>9461736</v>
      </c>
      <c r="F64" s="59"/>
      <c r="G64" s="59"/>
      <c r="H64" s="58"/>
    </row>
    <row r="65" spans="1:8" ht="15.75" x14ac:dyDescent="0.25">
      <c r="A65" s="15" t="s">
        <v>25</v>
      </c>
      <c r="B65" s="15" t="s">
        <v>25</v>
      </c>
      <c r="C65" s="7" t="s">
        <v>28</v>
      </c>
      <c r="D65" s="16">
        <f>D57+D60</f>
        <v>320000</v>
      </c>
      <c r="G65" s="59"/>
      <c r="H65" s="58"/>
    </row>
    <row r="67" spans="1:8" ht="15.75" x14ac:dyDescent="0.25">
      <c r="C67" s="9" t="s">
        <v>55</v>
      </c>
      <c r="D67" s="45"/>
    </row>
  </sheetData>
  <mergeCells count="21">
    <mergeCell ref="C1:D1"/>
    <mergeCell ref="C2:D2"/>
    <mergeCell ref="C3:D3"/>
    <mergeCell ref="A5:D5"/>
    <mergeCell ref="A6:D6"/>
    <mergeCell ref="A7:D7"/>
    <mergeCell ref="A39:D39"/>
    <mergeCell ref="A56:D56"/>
    <mergeCell ref="B27:C27"/>
    <mergeCell ref="B28:C28"/>
    <mergeCell ref="A36:C36"/>
    <mergeCell ref="A8:C8"/>
    <mergeCell ref="B18:C18"/>
    <mergeCell ref="B22:C22"/>
    <mergeCell ref="B30:C30"/>
    <mergeCell ref="B10:C10"/>
    <mergeCell ref="B11:C11"/>
    <mergeCell ref="A12:D12"/>
    <mergeCell ref="A26:D26"/>
    <mergeCell ref="B20:C20"/>
    <mergeCell ref="B21:C21"/>
  </mergeCells>
  <pageMargins left="0.59055118110236204" right="0.59055118110236204" top="0.39370078740157499" bottom="0.39370078740157499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ОРГ3 ШироківськаТГ</cp:lastModifiedBy>
  <cp:lastPrinted>2024-05-30T10:10:37Z</cp:lastPrinted>
  <dcterms:created xsi:type="dcterms:W3CDTF">2023-12-19T12:56:49Z</dcterms:created>
  <dcterms:modified xsi:type="dcterms:W3CDTF">2025-04-08T12:03:32Z</dcterms:modified>
</cp:coreProperties>
</file>