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ОЗПОРЯДЖЕННЯ\2025 рік\липень\"/>
    </mc:Choice>
  </mc:AlternateContent>
  <xr:revisionPtr revIDLastSave="0" documentId="8_{EBDB495C-A0F0-4092-81C5-298EDF12413A}" xr6:coauthVersionLast="47" xr6:coauthVersionMax="47" xr10:uidLastSave="{00000000-0000-0000-0000-000000000000}"/>
  <bookViews>
    <workbookView xWindow="1905" yWindow="1905" windowWidth="26310" windowHeight="11295" xr2:uid="{00000000-000D-0000-FFFF-FFFF00000000}"/>
  </bookViews>
  <sheets>
    <sheet name="апарат виконкома" sheetId="2" r:id="rId1"/>
    <sheet name="Лист1" sheetId="3" r:id="rId2"/>
  </sheets>
  <definedNames>
    <definedName name="_xlnm.Print_Area" localSheetId="0">'апарат виконкома'!$A$1:$F$113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2" l="1"/>
  <c r="F46" i="2"/>
  <c r="F45" i="2"/>
  <c r="D31" i="2" l="1"/>
  <c r="F27" i="2"/>
  <c r="C100" i="3" l="1"/>
  <c r="E99" i="3"/>
  <c r="E98" i="3"/>
  <c r="E97" i="3"/>
  <c r="E96" i="3"/>
  <c r="E95" i="3"/>
  <c r="E93" i="3"/>
  <c r="C92" i="3"/>
  <c r="E91" i="3"/>
  <c r="E90" i="3"/>
  <c r="E89" i="3"/>
  <c r="C87" i="3"/>
  <c r="E86" i="3"/>
  <c r="E85" i="3"/>
  <c r="E84" i="3"/>
  <c r="E83" i="3"/>
  <c r="E82" i="3"/>
  <c r="E81" i="3"/>
  <c r="E80" i="3"/>
  <c r="E79" i="3"/>
  <c r="E78" i="3"/>
  <c r="C76" i="3"/>
  <c r="E75" i="3"/>
  <c r="E74" i="3"/>
  <c r="E73" i="3"/>
  <c r="E72" i="3"/>
  <c r="C65" i="3"/>
  <c r="E64" i="3"/>
  <c r="E63" i="3"/>
  <c r="E62" i="3"/>
  <c r="E65" i="3" s="1"/>
  <c r="C60" i="3"/>
  <c r="E59" i="3"/>
  <c r="E58" i="3"/>
  <c r="E57" i="3"/>
  <c r="E56" i="3"/>
  <c r="E60" i="3" s="1"/>
  <c r="E54" i="3"/>
  <c r="C54" i="3"/>
  <c r="E53" i="3"/>
  <c r="E52" i="3"/>
  <c r="E51" i="3"/>
  <c r="C49" i="3"/>
  <c r="E48" i="3"/>
  <c r="E47" i="3"/>
  <c r="E46" i="3"/>
  <c r="E49" i="3" s="1"/>
  <c r="C44" i="3"/>
  <c r="E43" i="3"/>
  <c r="E42" i="3"/>
  <c r="E41" i="3"/>
  <c r="E40" i="3"/>
  <c r="E39" i="3"/>
  <c r="C37" i="3"/>
  <c r="E36" i="3"/>
  <c r="E35" i="3"/>
  <c r="E34" i="3"/>
  <c r="E33" i="3"/>
  <c r="E37" i="3" s="1"/>
  <c r="C30" i="3"/>
  <c r="E29" i="3"/>
  <c r="E28" i="3"/>
  <c r="E27" i="3"/>
  <c r="E26" i="3"/>
  <c r="E25" i="3"/>
  <c r="E24" i="3"/>
  <c r="E23" i="3"/>
  <c r="E87" i="3" l="1"/>
  <c r="E30" i="3"/>
  <c r="C101" i="3"/>
  <c r="E92" i="3"/>
  <c r="E44" i="3"/>
  <c r="E100" i="3"/>
  <c r="E76" i="3"/>
  <c r="E101" i="3"/>
  <c r="F77" i="2"/>
  <c r="F57" i="2" l="1"/>
  <c r="D58" i="2"/>
  <c r="D64" i="2"/>
  <c r="F63" i="2"/>
  <c r="F47" i="2"/>
  <c r="F44" i="2"/>
  <c r="F24" i="2" l="1"/>
  <c r="F25" i="2"/>
  <c r="F26" i="2"/>
  <c r="F28" i="2"/>
  <c r="F29" i="2"/>
  <c r="F30" i="2"/>
  <c r="D96" i="2" l="1"/>
  <c r="F94" i="2"/>
  <c r="F95" i="2"/>
  <c r="F97" i="2"/>
  <c r="F93" i="2"/>
  <c r="F96" i="2" s="1"/>
  <c r="F103" i="2"/>
  <c r="D104" i="2"/>
  <c r="D91" i="2"/>
  <c r="F79" i="2"/>
  <c r="F86" i="2"/>
  <c r="F78" i="2"/>
  <c r="F85" i="2"/>
  <c r="F84" i="2"/>
  <c r="F83" i="2"/>
  <c r="F82" i="2"/>
  <c r="D80" i="2"/>
  <c r="F76" i="2"/>
  <c r="F43" i="2"/>
  <c r="F42" i="2"/>
  <c r="F40" i="2"/>
  <c r="F48" i="2" s="1"/>
  <c r="D38" i="2"/>
  <c r="F88" i="2"/>
  <c r="F87" i="2"/>
  <c r="F67" i="2"/>
  <c r="D69" i="2"/>
  <c r="F102" i="2"/>
  <c r="F101" i="2"/>
  <c r="F100" i="2"/>
  <c r="F99" i="2"/>
  <c r="F89" i="2"/>
  <c r="F90" i="2"/>
  <c r="F68" i="2"/>
  <c r="F66" i="2"/>
  <c r="F62" i="2"/>
  <c r="F61" i="2"/>
  <c r="F60" i="2"/>
  <c r="F56" i="2"/>
  <c r="F55" i="2"/>
  <c r="D53" i="2"/>
  <c r="F52" i="2"/>
  <c r="F51" i="2"/>
  <c r="F50" i="2"/>
  <c r="F37" i="2"/>
  <c r="F36" i="2"/>
  <c r="F35" i="2"/>
  <c r="F34" i="2"/>
  <c r="F23" i="2"/>
  <c r="F31" i="2" s="1"/>
  <c r="F80" i="2" l="1"/>
  <c r="F91" i="2"/>
  <c r="D105" i="2"/>
  <c r="F58" i="2"/>
  <c r="F53" i="2"/>
  <c r="F69" i="2"/>
  <c r="F64" i="2"/>
  <c r="F38" i="2"/>
  <c r="F104" i="2"/>
  <c r="F105" i="2" l="1"/>
</calcChain>
</file>

<file path=xl/sharedStrings.xml><?xml version="1.0" encoding="utf-8"?>
<sst xmlns="http://schemas.openxmlformats.org/spreadsheetml/2006/main" count="316" uniqueCount="106">
  <si>
    <t>Затверджую</t>
  </si>
  <si>
    <t>з місячним фондом заробітної плати за посадовими окладами</t>
  </si>
  <si>
    <t>М. П.</t>
  </si>
  <si>
    <t>Назва структурного підрозділу та посад </t>
  </si>
  <si>
    <t>Кількість штатних посад </t>
  </si>
  <si>
    <t>1 </t>
  </si>
  <si>
    <t>2 </t>
  </si>
  <si>
    <t>3 </t>
  </si>
  <si>
    <t>4 </t>
  </si>
  <si>
    <t>5 </t>
  </si>
  <si>
    <t>М. П. </t>
  </si>
  <si>
    <t>Посадовий оклад (грн.)</t>
  </si>
  <si>
    <t>№ з/п</t>
  </si>
  <si>
    <t>(сума літерами та цифрами)</t>
  </si>
  <si>
    <t>х</t>
  </si>
  <si>
    <t xml:space="preserve">        (підпис) </t>
  </si>
  <si>
    <t xml:space="preserve">  (ініціали і прізвище) </t>
  </si>
  <si>
    <t xml:space="preserve">                                                (підпис)                               </t>
  </si>
  <si>
    <t xml:space="preserve">   (ініціали і прізвище) </t>
  </si>
  <si>
    <t>_____________</t>
  </si>
  <si>
    <t xml:space="preserve">(підпис керівника)   </t>
  </si>
  <si>
    <t>(число, місяць, рік)</t>
  </si>
  <si>
    <r>
      <t xml:space="preserve">                              </t>
    </r>
    <r>
      <rPr>
        <sz val="8"/>
        <rFont val="Bookman Old Style"/>
        <family val="1"/>
        <charset val="204"/>
      </rPr>
      <t>(ініціали і прізвище) </t>
    </r>
  </si>
  <si>
    <t>Фонд заробітної плати на місяць за посадовими окладами (грн.)</t>
  </si>
  <si>
    <t>                                                                     (назва установи) </t>
  </si>
  <si>
    <t>І</t>
  </si>
  <si>
    <t xml:space="preserve"> </t>
  </si>
  <si>
    <t>ІІ</t>
  </si>
  <si>
    <t>ІІІ</t>
  </si>
  <si>
    <t xml:space="preserve">Кокул О.А. </t>
  </si>
  <si>
    <t>Селищний голова Широківської селищної ради</t>
  </si>
  <si>
    <t xml:space="preserve">Виконавчий комітет Широківської селищної ради </t>
  </si>
  <si>
    <t>Заступник селищного голови з питань діяльності виконавчих органів ради</t>
  </si>
  <si>
    <t>Заступник селищного голови з питань житлово-комунального господарства</t>
  </si>
  <si>
    <t>Староста</t>
  </si>
  <si>
    <t>Начальник відділу-головний бухгалтер</t>
  </si>
  <si>
    <t>Головний спеціаліст</t>
  </si>
  <si>
    <t>Начальник відділу</t>
  </si>
  <si>
    <t>Спеціаліст 1 категорії</t>
  </si>
  <si>
    <t>Головний спеціаліст з земельних питань</t>
  </si>
  <si>
    <t>Секретар керівника</t>
  </si>
  <si>
    <t xml:space="preserve">Селищний голова  </t>
  </si>
  <si>
    <t>Кокул О.А.</t>
  </si>
  <si>
    <t>ШТАТНИЙ РОЗПИС</t>
  </si>
  <si>
    <t xml:space="preserve">Усього  </t>
  </si>
  <si>
    <t>Водій</t>
  </si>
  <si>
    <t>Прибиральник службових приміщень</t>
  </si>
  <si>
    <t xml:space="preserve">Підсобний робітник </t>
  </si>
  <si>
    <t>Опалювач</t>
  </si>
  <si>
    <t>IV</t>
  </si>
  <si>
    <t>V</t>
  </si>
  <si>
    <t>VI</t>
  </si>
  <si>
    <t>VII</t>
  </si>
  <si>
    <t>Апарат виконавчого комітету</t>
  </si>
  <si>
    <t>1.1. Керівний склад</t>
  </si>
  <si>
    <t xml:space="preserve">Селищний голова </t>
  </si>
  <si>
    <t>Секретар селищної ради</t>
  </si>
  <si>
    <t>VIIІ</t>
  </si>
  <si>
    <t>ІХ</t>
  </si>
  <si>
    <t xml:space="preserve">1.2. Структурні підрозділи, посади  </t>
  </si>
  <si>
    <t>Всього по керівному складу</t>
  </si>
  <si>
    <t>Всього по відділу</t>
  </si>
  <si>
    <t>Всього</t>
  </si>
  <si>
    <t>Старший інспектор</t>
  </si>
  <si>
    <t>Старший інспектор з благоустрою</t>
  </si>
  <si>
    <t>Головний спеціаліст-юрисконсульт</t>
  </si>
  <si>
    <r>
      <t xml:space="preserve">                                   </t>
    </r>
    <r>
      <rPr>
        <sz val="8"/>
        <rFont val="Bookman Old Style"/>
        <family val="1"/>
        <charset val="204"/>
      </rPr>
      <t xml:space="preserve"> (посада) </t>
    </r>
  </si>
  <si>
    <t xml:space="preserve">Провідний спеціаліст </t>
  </si>
  <si>
    <t xml:space="preserve">Головний спеціаліст </t>
  </si>
  <si>
    <t>Адміністратор</t>
  </si>
  <si>
    <t>Державний реєстратор</t>
  </si>
  <si>
    <t>Х</t>
  </si>
  <si>
    <t>ХІ</t>
  </si>
  <si>
    <t>Головний бухгалтер</t>
  </si>
  <si>
    <t>Робітник з благоустрою</t>
  </si>
  <si>
    <t>Перший заступник селищного голови</t>
  </si>
  <si>
    <t>Керуючий справами (секретар) виконавчого комітету</t>
  </si>
  <si>
    <t>Інспектор</t>
  </si>
  <si>
    <t>Інспектор військово - облікового столу</t>
  </si>
  <si>
    <t>Тимошенко Ю.М</t>
  </si>
  <si>
    <t>Служба з благоустрою виконавчого комітету Широківської селищної ради</t>
  </si>
  <si>
    <t>Старший інспектор з громадського контролю</t>
  </si>
  <si>
    <t>Відділ бухгалтерського обліку та закупівель виконавчого комітету Широківської селищної ради</t>
  </si>
  <si>
    <t>Відділ контролю та господарського забезпечення  виконавчого комітету Широківської селищної ради</t>
  </si>
  <si>
    <t>Відділ економічного розвитку та інвестиційної діяльності  виконавчого комітету Широківської селищної ради</t>
  </si>
  <si>
    <t>Відділ житлово-комунального господарства, містобудування, архітектури  виконавчого комітету Широківської селищної ради</t>
  </si>
  <si>
    <t>Відділ земельних відносин  виконавчого комітету Широківської селищної ради</t>
  </si>
  <si>
    <t>Юридичний відділ  виконавчого комітету Широківської селищної ради</t>
  </si>
  <si>
    <t>Відділ Центр надання адміністративних послуг  виконавчого комітету Широківської селищної ради</t>
  </si>
  <si>
    <t>Відділ загальної, організаційно-кадрової роботи  виконавчого комітету Широківської селищної ради</t>
  </si>
  <si>
    <t>Служба з питань надзвичайних ситуацій, цивільного захисту та мобілізаційної роботи  виконавчого комітету Широківської селищної ради</t>
  </si>
  <si>
    <t>,</t>
  </si>
  <si>
    <t>штат у кількості 63 штатних одиниць</t>
  </si>
  <si>
    <t>Сторож</t>
  </si>
  <si>
    <t xml:space="preserve">на 2024 рік </t>
  </si>
  <si>
    <t>Триста пятдесят вісім тисяч вісімсот девяносто одна гривня, 358891,00 грн.</t>
  </si>
  <si>
    <t>22 лютого 2024 рік</t>
  </si>
  <si>
    <t>Посадовий оклад було</t>
  </si>
  <si>
    <t>стало</t>
  </si>
  <si>
    <t>Класифікаційний код посади*</t>
  </si>
  <si>
    <t xml:space="preserve">Заступник селищного голови з питань ветеранської політики </t>
  </si>
  <si>
    <t>на 2025 рік  (зі змінами з 01.07.2025)</t>
  </si>
  <si>
    <t>Підсобний робітник</t>
  </si>
  <si>
    <t>Двірник</t>
  </si>
  <si>
    <t>штат у кількості 60 штатних одиниць</t>
  </si>
  <si>
    <r>
      <rPr>
        <b/>
        <sz val="10"/>
        <rFont val="Bookman Old Style"/>
        <family val="1"/>
        <charset val="204"/>
      </rPr>
      <t>П"ятсот три тисячі п'ятсот одна гривня,  503501,00 грн</t>
    </r>
    <r>
      <rPr>
        <sz val="10"/>
        <rFont val="Bookman Old Style"/>
        <family val="1"/>
        <charset val="204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</si>
</sst>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0"/>
      <name val="Bookman Old Style"/>
      <family val="1"/>
      <charset val="204"/>
    </font>
    <font>
      <sz val="10"/>
      <color indexed="8"/>
      <name val="Bookman Old Style"/>
      <family val="1"/>
      <charset val="204"/>
    </font>
    <font>
      <b/>
      <sz val="12"/>
      <name val="Bookman Old Style"/>
      <family val="1"/>
      <charset val="204"/>
    </font>
    <font>
      <b/>
      <sz val="10"/>
      <color indexed="8"/>
      <name val="Bookman Old Style"/>
      <family val="1"/>
      <charset val="204"/>
    </font>
    <font>
      <sz val="8"/>
      <color indexed="8"/>
      <name val="Bookman Old Style"/>
      <family val="1"/>
      <charset val="204"/>
    </font>
    <font>
      <sz val="8"/>
      <name val="Bookman Old Style"/>
      <family val="1"/>
      <charset val="204"/>
    </font>
    <font>
      <sz val="11"/>
      <name val="Bookman Old Style"/>
      <family val="1"/>
      <charset val="204"/>
    </font>
    <font>
      <b/>
      <sz val="10"/>
      <name val="Bookman Old Style"/>
      <family val="1"/>
      <charset val="204"/>
    </font>
    <font>
      <b/>
      <i/>
      <sz val="10"/>
      <name val="Arial Cyr"/>
      <charset val="204"/>
    </font>
    <font>
      <b/>
      <i/>
      <sz val="10"/>
      <name val="Bookman Old Style"/>
      <family val="1"/>
      <charset val="204"/>
    </font>
    <font>
      <sz val="12"/>
      <name val="Bookman Old Style"/>
      <family val="1"/>
      <charset val="204"/>
    </font>
    <font>
      <b/>
      <sz val="11"/>
      <name val="Bookman Old Style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justify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/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10" fillId="0" borderId="0" xfId="0" applyFont="1"/>
    <xf numFmtId="0" fontId="9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9" fillId="0" borderId="7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9" fillId="0" borderId="3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/>
    <xf numFmtId="0" fontId="1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justify" wrapText="1"/>
    </xf>
    <xf numFmtId="0" fontId="2" fillId="0" borderId="1" xfId="0" applyFont="1" applyBorder="1" applyAlignment="1">
      <alignment wrapText="1"/>
    </xf>
    <xf numFmtId="0" fontId="12" fillId="0" borderId="6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abSelected="1" topLeftCell="A82" zoomScaleNormal="100" zoomScaleSheetLayoutView="100" workbookViewId="0">
      <selection activeCell="A107" sqref="A107:B107"/>
    </sheetView>
  </sheetViews>
  <sheetFormatPr defaultRowHeight="12.75" x14ac:dyDescent="0.2"/>
  <cols>
    <col min="1" max="1" width="5.85546875" customWidth="1"/>
    <col min="2" max="2" width="55.7109375" customWidth="1"/>
    <col min="3" max="3" width="12.7109375" customWidth="1"/>
    <col min="4" max="4" width="11.7109375" customWidth="1"/>
    <col min="5" max="5" width="13.85546875" customWidth="1"/>
    <col min="6" max="6" width="19.42578125" customWidth="1"/>
  </cols>
  <sheetData>
    <row r="1" spans="1:7" ht="15.6" customHeight="1" x14ac:dyDescent="0.3">
      <c r="A1" s="2"/>
      <c r="B1" s="2"/>
      <c r="C1" s="2"/>
      <c r="D1" s="55" t="s">
        <v>0</v>
      </c>
      <c r="E1" s="56"/>
      <c r="F1" s="56"/>
    </row>
    <row r="2" spans="1:7" ht="15" customHeight="1" x14ac:dyDescent="0.3">
      <c r="A2" s="2"/>
      <c r="B2" s="2"/>
      <c r="C2" s="2"/>
      <c r="D2" s="56" t="s">
        <v>104</v>
      </c>
      <c r="E2" s="56"/>
      <c r="F2" s="56"/>
    </row>
    <row r="3" spans="1:7" ht="29.25" customHeight="1" x14ac:dyDescent="0.3">
      <c r="A3" s="2"/>
      <c r="B3" s="2"/>
      <c r="C3" s="2"/>
      <c r="D3" s="57" t="s">
        <v>1</v>
      </c>
      <c r="E3" s="57"/>
      <c r="F3" s="57"/>
    </row>
    <row r="4" spans="1:7" ht="29.25" customHeight="1" x14ac:dyDescent="0.3">
      <c r="A4" s="2"/>
      <c r="B4" s="2"/>
      <c r="C4" s="2"/>
      <c r="D4" s="58" t="s">
        <v>105</v>
      </c>
      <c r="E4" s="58"/>
      <c r="F4" s="58"/>
    </row>
    <row r="5" spans="1:7" ht="15" customHeight="1" x14ac:dyDescent="0.3">
      <c r="A5" s="2"/>
      <c r="B5" s="2"/>
      <c r="C5" s="2"/>
      <c r="D5" s="59" t="s">
        <v>13</v>
      </c>
      <c r="E5" s="60"/>
      <c r="F5" s="60"/>
    </row>
    <row r="6" spans="1:7" ht="33" customHeight="1" x14ac:dyDescent="0.3">
      <c r="A6" s="2"/>
      <c r="B6" s="2"/>
      <c r="C6" s="2"/>
      <c r="D6" s="50" t="s">
        <v>30</v>
      </c>
      <c r="E6" s="50"/>
      <c r="F6" s="50"/>
      <c r="G6" s="1"/>
    </row>
    <row r="7" spans="1:7" ht="15" customHeight="1" x14ac:dyDescent="0.3">
      <c r="A7" s="51"/>
      <c r="B7" s="51"/>
      <c r="C7" s="3"/>
      <c r="D7" s="52" t="s">
        <v>66</v>
      </c>
      <c r="E7" s="52"/>
      <c r="F7" s="52"/>
    </row>
    <row r="8" spans="1:7" ht="18" customHeight="1" x14ac:dyDescent="0.3">
      <c r="A8" s="3"/>
      <c r="B8" s="3"/>
      <c r="C8" s="3"/>
      <c r="D8" s="53" t="s">
        <v>29</v>
      </c>
      <c r="E8" s="53"/>
      <c r="F8" s="53"/>
    </row>
    <row r="9" spans="1:7" ht="15" customHeight="1" x14ac:dyDescent="0.3">
      <c r="A9" s="54" t="s">
        <v>91</v>
      </c>
      <c r="B9" s="54"/>
      <c r="C9" s="4"/>
      <c r="D9" s="8" t="s">
        <v>20</v>
      </c>
      <c r="E9" s="5" t="s">
        <v>22</v>
      </c>
      <c r="F9" s="5"/>
    </row>
    <row r="10" spans="1:7" ht="16.149999999999999" customHeight="1" x14ac:dyDescent="0.3">
      <c r="A10" s="2"/>
      <c r="B10" s="7"/>
      <c r="C10" s="7"/>
      <c r="D10" s="44"/>
      <c r="E10" s="45"/>
      <c r="F10" s="4"/>
    </row>
    <row r="11" spans="1:7" ht="15" customHeight="1" x14ac:dyDescent="0.3">
      <c r="A11" s="2"/>
      <c r="B11" s="2"/>
      <c r="C11" s="2"/>
      <c r="D11" s="46" t="s">
        <v>21</v>
      </c>
      <c r="E11" s="47"/>
      <c r="F11" s="24" t="s">
        <v>2</v>
      </c>
    </row>
    <row r="12" spans="1:7" ht="15" x14ac:dyDescent="0.3">
      <c r="A12" s="2"/>
      <c r="B12" s="2"/>
      <c r="C12" s="2"/>
      <c r="D12" s="2"/>
      <c r="E12" s="2"/>
      <c r="F12" s="2"/>
    </row>
    <row r="13" spans="1:7" ht="15.75" x14ac:dyDescent="0.25">
      <c r="A13" s="48" t="s">
        <v>43</v>
      </c>
      <c r="B13" s="48"/>
      <c r="C13" s="48"/>
      <c r="D13" s="48"/>
      <c r="E13" s="48"/>
      <c r="F13" s="48"/>
    </row>
    <row r="14" spans="1:7" ht="15.75" x14ac:dyDescent="0.25">
      <c r="A14" s="48" t="s">
        <v>101</v>
      </c>
      <c r="B14" s="48"/>
      <c r="C14" s="48"/>
      <c r="D14" s="48"/>
      <c r="E14" s="48"/>
      <c r="F14" s="48"/>
    </row>
    <row r="15" spans="1:7" ht="19.5" customHeight="1" x14ac:dyDescent="0.25">
      <c r="A15" s="49" t="s">
        <v>31</v>
      </c>
      <c r="B15" s="49"/>
      <c r="C15" s="49"/>
      <c r="D15" s="49"/>
      <c r="E15" s="49"/>
      <c r="F15" s="49"/>
    </row>
    <row r="16" spans="1:7" ht="13.5" x14ac:dyDescent="0.25">
      <c r="A16" s="39" t="s">
        <v>24</v>
      </c>
      <c r="B16" s="39"/>
      <c r="C16" s="39"/>
      <c r="D16" s="39"/>
      <c r="E16" s="39"/>
      <c r="F16" s="39"/>
    </row>
    <row r="17" spans="1:6" ht="18" hidden="1" customHeight="1" x14ac:dyDescent="0.25">
      <c r="A17" s="40"/>
      <c r="B17" s="40"/>
      <c r="C17" s="40"/>
      <c r="D17" s="40"/>
      <c r="E17" s="40"/>
      <c r="F17" s="40"/>
    </row>
    <row r="18" spans="1:6" ht="42.75" customHeight="1" x14ac:dyDescent="0.2">
      <c r="A18" s="41" t="s">
        <v>12</v>
      </c>
      <c r="B18" s="41" t="s">
        <v>3</v>
      </c>
      <c r="C18" s="42" t="s">
        <v>99</v>
      </c>
      <c r="D18" s="41" t="s">
        <v>4</v>
      </c>
      <c r="E18" s="41" t="s">
        <v>11</v>
      </c>
      <c r="F18" s="41" t="s">
        <v>23</v>
      </c>
    </row>
    <row r="19" spans="1:6" ht="12.2" customHeight="1" x14ac:dyDescent="0.2">
      <c r="A19" s="41"/>
      <c r="B19" s="41"/>
      <c r="C19" s="43"/>
      <c r="D19" s="41"/>
      <c r="E19" s="41"/>
      <c r="F19" s="41"/>
    </row>
    <row r="20" spans="1:6" ht="15" x14ac:dyDescent="0.3">
      <c r="A20" s="18" t="s">
        <v>5</v>
      </c>
      <c r="B20" s="18" t="s">
        <v>6</v>
      </c>
      <c r="C20" s="18">
        <v>3</v>
      </c>
      <c r="D20" s="18">
        <v>4</v>
      </c>
      <c r="E20" s="18">
        <v>5</v>
      </c>
      <c r="F20" s="18">
        <v>6</v>
      </c>
    </row>
    <row r="21" spans="1:6" ht="15" x14ac:dyDescent="0.3">
      <c r="A21" s="18"/>
      <c r="B21" s="19" t="s">
        <v>53</v>
      </c>
      <c r="C21" s="30"/>
      <c r="D21" s="20"/>
      <c r="E21" s="18"/>
      <c r="F21" s="18"/>
    </row>
    <row r="22" spans="1:6" ht="16.5" customHeight="1" x14ac:dyDescent="0.2">
      <c r="A22" s="21" t="s">
        <v>25</v>
      </c>
      <c r="B22" s="32" t="s">
        <v>54</v>
      </c>
      <c r="C22" s="33"/>
      <c r="D22" s="34"/>
      <c r="E22" s="21"/>
      <c r="F22" s="21"/>
    </row>
    <row r="23" spans="1:6" ht="16.5" customHeight="1" x14ac:dyDescent="0.3">
      <c r="A23" s="18">
        <v>1</v>
      </c>
      <c r="B23" s="22" t="s">
        <v>55</v>
      </c>
      <c r="C23" s="22" t="s">
        <v>14</v>
      </c>
      <c r="D23" s="18">
        <v>1</v>
      </c>
      <c r="E23" s="18">
        <v>18767</v>
      </c>
      <c r="F23" s="18">
        <f>E23*D23</f>
        <v>18767</v>
      </c>
    </row>
    <row r="24" spans="1:6" ht="15.75" customHeight="1" x14ac:dyDescent="0.3">
      <c r="A24" s="18">
        <v>2</v>
      </c>
      <c r="B24" s="22" t="s">
        <v>75</v>
      </c>
      <c r="C24" s="22" t="s">
        <v>14</v>
      </c>
      <c r="D24" s="18">
        <v>1</v>
      </c>
      <c r="E24" s="18">
        <v>17985</v>
      </c>
      <c r="F24" s="18">
        <f t="shared" ref="F24:F30" si="0">E24*D24</f>
        <v>17985</v>
      </c>
    </row>
    <row r="25" spans="1:6" ht="28.5" customHeight="1" x14ac:dyDescent="0.3">
      <c r="A25" s="18">
        <v>3</v>
      </c>
      <c r="B25" s="22" t="s">
        <v>32</v>
      </c>
      <c r="C25" s="22" t="s">
        <v>14</v>
      </c>
      <c r="D25" s="18">
        <v>1</v>
      </c>
      <c r="E25" s="18">
        <v>17203</v>
      </c>
      <c r="F25" s="18">
        <f t="shared" si="0"/>
        <v>17203</v>
      </c>
    </row>
    <row r="26" spans="1:6" ht="29.45" customHeight="1" x14ac:dyDescent="0.3">
      <c r="A26" s="18">
        <v>4</v>
      </c>
      <c r="B26" s="22" t="s">
        <v>33</v>
      </c>
      <c r="C26" s="22" t="s">
        <v>14</v>
      </c>
      <c r="D26" s="18">
        <v>1</v>
      </c>
      <c r="E26" s="18">
        <v>17203</v>
      </c>
      <c r="F26" s="18">
        <f t="shared" si="0"/>
        <v>17203</v>
      </c>
    </row>
    <row r="27" spans="1:6" ht="29.45" customHeight="1" x14ac:dyDescent="0.3">
      <c r="A27" s="18">
        <v>5</v>
      </c>
      <c r="B27" s="22" t="s">
        <v>100</v>
      </c>
      <c r="C27" s="22" t="s">
        <v>14</v>
      </c>
      <c r="D27" s="18">
        <v>1</v>
      </c>
      <c r="E27" s="18">
        <v>17203</v>
      </c>
      <c r="F27" s="18">
        <f t="shared" si="0"/>
        <v>17203</v>
      </c>
    </row>
    <row r="28" spans="1:6" ht="16.5" customHeight="1" x14ac:dyDescent="0.3">
      <c r="A28" s="18">
        <v>6</v>
      </c>
      <c r="B28" s="22" t="s">
        <v>56</v>
      </c>
      <c r="C28" s="22" t="s">
        <v>14</v>
      </c>
      <c r="D28" s="18">
        <v>1</v>
      </c>
      <c r="E28" s="18">
        <v>17203</v>
      </c>
      <c r="F28" s="18">
        <f t="shared" si="0"/>
        <v>17203</v>
      </c>
    </row>
    <row r="29" spans="1:6" ht="17.45" customHeight="1" x14ac:dyDescent="0.3">
      <c r="A29" s="18">
        <v>7</v>
      </c>
      <c r="B29" s="22" t="s">
        <v>76</v>
      </c>
      <c r="C29" s="22" t="s">
        <v>14</v>
      </c>
      <c r="D29" s="18">
        <v>1</v>
      </c>
      <c r="E29" s="18">
        <v>17203</v>
      </c>
      <c r="F29" s="18">
        <f t="shared" si="0"/>
        <v>17203</v>
      </c>
    </row>
    <row r="30" spans="1:6" ht="15" customHeight="1" x14ac:dyDescent="0.3">
      <c r="A30" s="18">
        <v>8</v>
      </c>
      <c r="B30" s="22" t="s">
        <v>34</v>
      </c>
      <c r="C30" s="22" t="s">
        <v>14</v>
      </c>
      <c r="D30" s="18">
        <v>2</v>
      </c>
      <c r="E30" s="18">
        <v>15639</v>
      </c>
      <c r="F30" s="18">
        <f t="shared" si="0"/>
        <v>31278</v>
      </c>
    </row>
    <row r="31" spans="1:6" ht="14.25" customHeight="1" x14ac:dyDescent="0.3">
      <c r="A31" s="18"/>
      <c r="B31" s="16" t="s">
        <v>60</v>
      </c>
      <c r="C31" s="16"/>
      <c r="D31" s="23">
        <f>D23+D25+D26+D29+D30+D24+D28+D27</f>
        <v>9</v>
      </c>
      <c r="E31" s="18" t="s">
        <v>14</v>
      </c>
      <c r="F31" s="23">
        <f>F23+F25+F26+F29+F30+F24+F28+F27</f>
        <v>154045</v>
      </c>
    </row>
    <row r="32" spans="1:6" ht="15.75" customHeight="1" x14ac:dyDescent="0.3">
      <c r="A32" s="18"/>
      <c r="B32" s="16" t="s">
        <v>59</v>
      </c>
      <c r="C32" s="16"/>
      <c r="D32" s="23"/>
      <c r="E32" s="18"/>
      <c r="F32" s="23"/>
    </row>
    <row r="33" spans="1:6" ht="30.6" customHeight="1" x14ac:dyDescent="0.3">
      <c r="A33" s="21" t="s">
        <v>27</v>
      </c>
      <c r="B33" s="15" t="s">
        <v>82</v>
      </c>
      <c r="C33" s="15"/>
      <c r="D33" s="18"/>
      <c r="E33" s="18"/>
      <c r="F33" s="18"/>
    </row>
    <row r="34" spans="1:6" ht="20.25" customHeight="1" x14ac:dyDescent="0.3">
      <c r="A34" s="18">
        <v>9</v>
      </c>
      <c r="B34" s="22" t="s">
        <v>35</v>
      </c>
      <c r="C34" s="22" t="s">
        <v>14</v>
      </c>
      <c r="D34" s="18">
        <v>1</v>
      </c>
      <c r="E34" s="18">
        <v>10791</v>
      </c>
      <c r="F34" s="18">
        <f>E34*D34</f>
        <v>10791</v>
      </c>
    </row>
    <row r="35" spans="1:6" ht="29.25" hidden="1" customHeight="1" x14ac:dyDescent="0.3">
      <c r="A35" s="18">
        <v>7</v>
      </c>
      <c r="B35" s="22"/>
      <c r="C35" s="22" t="s">
        <v>14</v>
      </c>
      <c r="D35" s="18"/>
      <c r="E35" s="18">
        <v>0</v>
      </c>
      <c r="F35" s="18">
        <f>E35*D35</f>
        <v>0</v>
      </c>
    </row>
    <row r="36" spans="1:6" ht="18" customHeight="1" x14ac:dyDescent="0.3">
      <c r="A36" s="18">
        <v>10</v>
      </c>
      <c r="B36" s="22" t="s">
        <v>36</v>
      </c>
      <c r="C36" s="22" t="s">
        <v>14</v>
      </c>
      <c r="D36" s="18">
        <v>1</v>
      </c>
      <c r="E36" s="18">
        <v>7500</v>
      </c>
      <c r="F36" s="18">
        <f>E36*D36</f>
        <v>7500</v>
      </c>
    </row>
    <row r="37" spans="1:6" ht="19.5" customHeight="1" x14ac:dyDescent="0.3">
      <c r="A37" s="18">
        <v>11</v>
      </c>
      <c r="B37" s="22" t="s">
        <v>63</v>
      </c>
      <c r="C37" s="22" t="s">
        <v>14</v>
      </c>
      <c r="D37" s="18">
        <v>2</v>
      </c>
      <c r="E37" s="18">
        <v>6359</v>
      </c>
      <c r="F37" s="18">
        <f>E37*D37</f>
        <v>12718</v>
      </c>
    </row>
    <row r="38" spans="1:6" ht="18" customHeight="1" x14ac:dyDescent="0.3">
      <c r="A38" s="18"/>
      <c r="B38" s="16" t="s">
        <v>61</v>
      </c>
      <c r="C38" s="16"/>
      <c r="D38" s="23">
        <f>D34+D35+D36+D37</f>
        <v>4</v>
      </c>
      <c r="E38" s="18" t="s">
        <v>14</v>
      </c>
      <c r="F38" s="23">
        <f>F34+F35+F36+F37</f>
        <v>31009</v>
      </c>
    </row>
    <row r="39" spans="1:6" ht="29.25" customHeight="1" x14ac:dyDescent="0.3">
      <c r="A39" s="21" t="s">
        <v>28</v>
      </c>
      <c r="B39" s="15" t="s">
        <v>83</v>
      </c>
      <c r="C39" s="15"/>
      <c r="D39" s="23"/>
      <c r="E39" s="18"/>
      <c r="F39" s="23"/>
    </row>
    <row r="40" spans="1:6" ht="18" customHeight="1" x14ac:dyDescent="0.3">
      <c r="A40" s="18">
        <v>12</v>
      </c>
      <c r="B40" s="22" t="s">
        <v>37</v>
      </c>
      <c r="C40" s="22" t="s">
        <v>14</v>
      </c>
      <c r="D40" s="18">
        <v>1</v>
      </c>
      <c r="E40" s="18">
        <v>10791</v>
      </c>
      <c r="F40" s="18">
        <f>E40*D40</f>
        <v>10791</v>
      </c>
    </row>
    <row r="41" spans="1:6" ht="18" customHeight="1" x14ac:dyDescent="0.3">
      <c r="A41" s="18">
        <v>13</v>
      </c>
      <c r="B41" s="22" t="s">
        <v>81</v>
      </c>
      <c r="C41" s="22"/>
      <c r="D41" s="18">
        <v>1</v>
      </c>
      <c r="E41" s="18">
        <v>6359</v>
      </c>
      <c r="F41" s="18">
        <v>6359</v>
      </c>
    </row>
    <row r="42" spans="1:6" ht="18" customHeight="1" x14ac:dyDescent="0.3">
      <c r="A42" s="18">
        <v>14</v>
      </c>
      <c r="B42" s="22" t="s">
        <v>93</v>
      </c>
      <c r="C42" s="22" t="s">
        <v>14</v>
      </c>
      <c r="D42" s="18">
        <v>4</v>
      </c>
      <c r="E42" s="18">
        <v>3911</v>
      </c>
      <c r="F42" s="18">
        <f t="shared" ref="F42:F47" si="1">E42*D42</f>
        <v>15644</v>
      </c>
    </row>
    <row r="43" spans="1:6" ht="18" customHeight="1" x14ac:dyDescent="0.3">
      <c r="A43" s="18">
        <v>15</v>
      </c>
      <c r="B43" s="22" t="s">
        <v>45</v>
      </c>
      <c r="C43" s="22" t="s">
        <v>14</v>
      </c>
      <c r="D43" s="18">
        <v>4</v>
      </c>
      <c r="E43" s="18">
        <v>3937</v>
      </c>
      <c r="F43" s="18">
        <f t="shared" si="1"/>
        <v>15748</v>
      </c>
    </row>
    <row r="44" spans="1:6" ht="18" customHeight="1" x14ac:dyDescent="0.3">
      <c r="A44" s="18">
        <v>16</v>
      </c>
      <c r="B44" s="22" t="s">
        <v>46</v>
      </c>
      <c r="C44" s="22" t="s">
        <v>14</v>
      </c>
      <c r="D44" s="18">
        <v>3</v>
      </c>
      <c r="E44" s="18">
        <v>3911</v>
      </c>
      <c r="F44" s="18">
        <f t="shared" si="1"/>
        <v>11733</v>
      </c>
    </row>
    <row r="45" spans="1:6" ht="18" customHeight="1" x14ac:dyDescent="0.3">
      <c r="A45" s="18">
        <v>17</v>
      </c>
      <c r="B45" s="22" t="s">
        <v>102</v>
      </c>
      <c r="C45" s="22" t="s">
        <v>14</v>
      </c>
      <c r="D45" s="18">
        <v>1</v>
      </c>
      <c r="E45" s="18">
        <v>3911</v>
      </c>
      <c r="F45" s="18">
        <f t="shared" si="1"/>
        <v>3911</v>
      </c>
    </row>
    <row r="46" spans="1:6" ht="18" customHeight="1" x14ac:dyDescent="0.3">
      <c r="A46" s="18">
        <v>18</v>
      </c>
      <c r="B46" s="22" t="s">
        <v>103</v>
      </c>
      <c r="C46" s="22" t="s">
        <v>14</v>
      </c>
      <c r="D46" s="18">
        <v>1</v>
      </c>
      <c r="E46" s="18">
        <v>3911</v>
      </c>
      <c r="F46" s="18">
        <f t="shared" si="1"/>
        <v>3911</v>
      </c>
    </row>
    <row r="47" spans="1:6" ht="18" customHeight="1" x14ac:dyDescent="0.3">
      <c r="A47" s="18">
        <v>19</v>
      </c>
      <c r="B47" s="22" t="s">
        <v>48</v>
      </c>
      <c r="C47" s="22" t="s">
        <v>14</v>
      </c>
      <c r="D47" s="18">
        <v>1</v>
      </c>
      <c r="E47" s="18">
        <v>3911</v>
      </c>
      <c r="F47" s="18">
        <f t="shared" si="1"/>
        <v>3911</v>
      </c>
    </row>
    <row r="48" spans="1:6" ht="18" customHeight="1" x14ac:dyDescent="0.3">
      <c r="A48" s="18"/>
      <c r="B48" s="16" t="s">
        <v>61</v>
      </c>
      <c r="C48" s="16"/>
      <c r="D48" s="23">
        <f>D40+D42+D43+D44+D47+D41+D45+D46</f>
        <v>16</v>
      </c>
      <c r="E48" s="18" t="s">
        <v>14</v>
      </c>
      <c r="F48" s="23">
        <f>F40+F42+F43+F44+F47+F41+F45+F46</f>
        <v>72008</v>
      </c>
    </row>
    <row r="49" spans="1:6" ht="42" customHeight="1" x14ac:dyDescent="0.3">
      <c r="A49" s="21" t="s">
        <v>49</v>
      </c>
      <c r="B49" s="15" t="s">
        <v>84</v>
      </c>
      <c r="C49" s="15"/>
      <c r="D49" s="18"/>
      <c r="E49" s="18"/>
      <c r="F49" s="18"/>
    </row>
    <row r="50" spans="1:6" ht="16.5" customHeight="1" x14ac:dyDescent="0.3">
      <c r="A50" s="18">
        <v>20</v>
      </c>
      <c r="B50" s="22" t="s">
        <v>37</v>
      </c>
      <c r="C50" s="22" t="s">
        <v>14</v>
      </c>
      <c r="D50" s="18">
        <v>1</v>
      </c>
      <c r="E50" s="18">
        <v>10791</v>
      </c>
      <c r="F50" s="18">
        <f>E50*D50</f>
        <v>10791</v>
      </c>
    </row>
    <row r="51" spans="1:6" ht="13.7" customHeight="1" x14ac:dyDescent="0.3">
      <c r="A51" s="18">
        <v>21</v>
      </c>
      <c r="B51" s="22" t="s">
        <v>36</v>
      </c>
      <c r="C51" s="22" t="s">
        <v>14</v>
      </c>
      <c r="D51" s="18">
        <v>2</v>
      </c>
      <c r="E51" s="18">
        <v>7500</v>
      </c>
      <c r="F51" s="18">
        <f>E51*D51</f>
        <v>15000</v>
      </c>
    </row>
    <row r="52" spans="1:6" ht="17.45" hidden="1" customHeight="1" x14ac:dyDescent="0.3">
      <c r="A52" s="18">
        <v>15</v>
      </c>
      <c r="B52" s="22" t="s">
        <v>67</v>
      </c>
      <c r="C52" s="22" t="s">
        <v>14</v>
      </c>
      <c r="D52" s="18"/>
      <c r="E52" s="18"/>
      <c r="F52" s="18">
        <f>E52*D52</f>
        <v>0</v>
      </c>
    </row>
    <row r="53" spans="1:6" ht="18" customHeight="1" x14ac:dyDescent="0.3">
      <c r="A53" s="18"/>
      <c r="B53" s="16" t="s">
        <v>61</v>
      </c>
      <c r="C53" s="16"/>
      <c r="D53" s="23">
        <f>D50+D51+D52</f>
        <v>3</v>
      </c>
      <c r="E53" s="18" t="s">
        <v>14</v>
      </c>
      <c r="F53" s="23">
        <f>F50+F51+F52</f>
        <v>25791</v>
      </c>
    </row>
    <row r="54" spans="1:6" ht="40.700000000000003" customHeight="1" x14ac:dyDescent="0.3">
      <c r="A54" s="21" t="s">
        <v>50</v>
      </c>
      <c r="B54" s="15" t="s">
        <v>85</v>
      </c>
      <c r="C54" s="15"/>
      <c r="D54" s="18"/>
      <c r="E54" s="18"/>
      <c r="F54" s="18"/>
    </row>
    <row r="55" spans="1:6" ht="15.75" customHeight="1" x14ac:dyDescent="0.3">
      <c r="A55" s="18">
        <v>22</v>
      </c>
      <c r="B55" s="22" t="s">
        <v>37</v>
      </c>
      <c r="C55" s="22" t="s">
        <v>14</v>
      </c>
      <c r="D55" s="18">
        <v>1</v>
      </c>
      <c r="E55" s="18">
        <v>10791</v>
      </c>
      <c r="F55" s="18">
        <f>E55*D55</f>
        <v>10791</v>
      </c>
    </row>
    <row r="56" spans="1:6" ht="14.25" customHeight="1" x14ac:dyDescent="0.3">
      <c r="A56" s="18">
        <v>23</v>
      </c>
      <c r="B56" s="22" t="s">
        <v>36</v>
      </c>
      <c r="C56" s="22" t="s">
        <v>14</v>
      </c>
      <c r="D56" s="18">
        <v>2</v>
      </c>
      <c r="E56" s="18">
        <v>7500</v>
      </c>
      <c r="F56" s="18">
        <f>E56*D56</f>
        <v>15000</v>
      </c>
    </row>
    <row r="57" spans="1:6" ht="18" hidden="1" customHeight="1" x14ac:dyDescent="0.3">
      <c r="A57" s="18">
        <v>17</v>
      </c>
      <c r="B57" s="22" t="s">
        <v>64</v>
      </c>
      <c r="C57" s="22"/>
      <c r="D57" s="18">
        <v>0</v>
      </c>
      <c r="E57" s="18">
        <v>4400</v>
      </c>
      <c r="F57" s="18">
        <f t="shared" ref="F57" si="2">E57*D57</f>
        <v>0</v>
      </c>
    </row>
    <row r="58" spans="1:6" ht="16.5" customHeight="1" x14ac:dyDescent="0.3">
      <c r="A58" s="21"/>
      <c r="B58" s="16" t="s">
        <v>61</v>
      </c>
      <c r="C58" s="16"/>
      <c r="D58" s="21">
        <f>D55+D56+D57</f>
        <v>3</v>
      </c>
      <c r="E58" s="21" t="s">
        <v>14</v>
      </c>
      <c r="F58" s="18">
        <f>F55+F56</f>
        <v>25791</v>
      </c>
    </row>
    <row r="59" spans="1:6" ht="33" customHeight="1" x14ac:dyDescent="0.2">
      <c r="A59" s="21" t="s">
        <v>51</v>
      </c>
      <c r="B59" s="15" t="s">
        <v>86</v>
      </c>
      <c r="C59" s="15"/>
      <c r="D59" s="21"/>
      <c r="E59" s="21"/>
      <c r="F59" s="21"/>
    </row>
    <row r="60" spans="1:6" ht="15.75" customHeight="1" x14ac:dyDescent="0.3">
      <c r="A60" s="18">
        <v>24</v>
      </c>
      <c r="B60" s="22" t="s">
        <v>37</v>
      </c>
      <c r="C60" s="22" t="s">
        <v>14</v>
      </c>
      <c r="D60" s="18">
        <v>1</v>
      </c>
      <c r="E60" s="18">
        <v>10791</v>
      </c>
      <c r="F60" s="18">
        <f>E60*D60</f>
        <v>10791</v>
      </c>
    </row>
    <row r="61" spans="1:6" ht="18" customHeight="1" x14ac:dyDescent="0.3">
      <c r="A61" s="18">
        <v>25</v>
      </c>
      <c r="B61" s="22" t="s">
        <v>39</v>
      </c>
      <c r="C61" s="22" t="s">
        <v>14</v>
      </c>
      <c r="D61" s="18">
        <v>1</v>
      </c>
      <c r="E61" s="18">
        <v>7500</v>
      </c>
      <c r="F61" s="18">
        <f>E61*D61</f>
        <v>7500</v>
      </c>
    </row>
    <row r="62" spans="1:6" ht="17.45" customHeight="1" x14ac:dyDescent="0.3">
      <c r="A62" s="18">
        <v>26</v>
      </c>
      <c r="B62" s="22" t="s">
        <v>36</v>
      </c>
      <c r="C62" s="22" t="s">
        <v>14</v>
      </c>
      <c r="D62" s="18">
        <v>1</v>
      </c>
      <c r="E62" s="18">
        <v>7500</v>
      </c>
      <c r="F62" s="18">
        <f>E62*D62</f>
        <v>7500</v>
      </c>
    </row>
    <row r="63" spans="1:6" ht="17.45" customHeight="1" x14ac:dyDescent="0.3">
      <c r="A63" s="18">
        <v>27</v>
      </c>
      <c r="B63" s="22" t="s">
        <v>38</v>
      </c>
      <c r="C63" s="22" t="s">
        <v>14</v>
      </c>
      <c r="D63" s="18">
        <v>2</v>
      </c>
      <c r="E63" s="18">
        <v>7300</v>
      </c>
      <c r="F63" s="18">
        <f>E63*D63</f>
        <v>14600</v>
      </c>
    </row>
    <row r="64" spans="1:6" ht="18" customHeight="1" x14ac:dyDescent="0.2">
      <c r="A64" s="21"/>
      <c r="B64" s="16" t="s">
        <v>61</v>
      </c>
      <c r="C64" s="16"/>
      <c r="D64" s="21">
        <f>D60+D61+D62+D63</f>
        <v>5</v>
      </c>
      <c r="E64" s="21" t="s">
        <v>14</v>
      </c>
      <c r="F64" s="21">
        <f>F60+F61+F62+F63</f>
        <v>40391</v>
      </c>
    </row>
    <row r="65" spans="1:6" ht="25.5" customHeight="1" x14ac:dyDescent="0.2">
      <c r="A65" s="21" t="s">
        <v>52</v>
      </c>
      <c r="B65" s="15" t="s">
        <v>87</v>
      </c>
      <c r="C65" s="15"/>
      <c r="D65" s="21"/>
      <c r="E65" s="21"/>
      <c r="F65" s="21"/>
    </row>
    <row r="66" spans="1:6" ht="18.75" customHeight="1" x14ac:dyDescent="0.3">
      <c r="A66" s="18">
        <v>28</v>
      </c>
      <c r="B66" s="22" t="s">
        <v>37</v>
      </c>
      <c r="C66" s="22" t="s">
        <v>14</v>
      </c>
      <c r="D66" s="18">
        <v>1</v>
      </c>
      <c r="E66" s="18">
        <v>10791</v>
      </c>
      <c r="F66" s="18">
        <f>E66*D66</f>
        <v>10791</v>
      </c>
    </row>
    <row r="67" spans="1:6" ht="18.75" customHeight="1" x14ac:dyDescent="0.3">
      <c r="A67" s="18">
        <v>29</v>
      </c>
      <c r="B67" s="22" t="s">
        <v>65</v>
      </c>
      <c r="C67" s="22" t="s">
        <v>14</v>
      </c>
      <c r="D67" s="18">
        <v>1</v>
      </c>
      <c r="E67" s="18">
        <v>7500</v>
      </c>
      <c r="F67" s="18">
        <f>E67*D67</f>
        <v>7500</v>
      </c>
    </row>
    <row r="68" spans="1:6" ht="19.5" customHeight="1" x14ac:dyDescent="0.3">
      <c r="A68" s="18">
        <v>30</v>
      </c>
      <c r="B68" s="22" t="s">
        <v>36</v>
      </c>
      <c r="C68" s="22" t="s">
        <v>14</v>
      </c>
      <c r="D68" s="18">
        <v>1</v>
      </c>
      <c r="E68" s="18">
        <v>7500</v>
      </c>
      <c r="F68" s="18">
        <f>E68*D68</f>
        <v>7500</v>
      </c>
    </row>
    <row r="69" spans="1:6" ht="15" customHeight="1" x14ac:dyDescent="0.2">
      <c r="A69" s="21"/>
      <c r="B69" s="16" t="s">
        <v>61</v>
      </c>
      <c r="C69" s="16"/>
      <c r="D69" s="21">
        <f>D66+D68+D67</f>
        <v>3</v>
      </c>
      <c r="E69" s="21" t="s">
        <v>14</v>
      </c>
      <c r="F69" s="21">
        <f>F66+F68+F67</f>
        <v>25791</v>
      </c>
    </row>
    <row r="70" spans="1:6" ht="36.75" hidden="1" customHeight="1" x14ac:dyDescent="0.2">
      <c r="A70" s="21"/>
      <c r="B70" s="15"/>
      <c r="C70" s="15"/>
      <c r="D70" s="21"/>
      <c r="E70" s="21"/>
      <c r="F70" s="21"/>
    </row>
    <row r="71" spans="1:6" ht="20.25" hidden="1" customHeight="1" x14ac:dyDescent="0.3">
      <c r="A71" s="18"/>
      <c r="B71" s="22"/>
      <c r="C71" s="22"/>
      <c r="D71" s="18"/>
      <c r="E71" s="18"/>
      <c r="F71" s="18"/>
    </row>
    <row r="72" spans="1:6" ht="18.75" hidden="1" customHeight="1" x14ac:dyDescent="0.3">
      <c r="A72" s="18"/>
      <c r="B72" s="22"/>
      <c r="C72" s="22"/>
      <c r="D72" s="18"/>
      <c r="E72" s="18"/>
      <c r="F72" s="18"/>
    </row>
    <row r="73" spans="1:6" ht="19.5" hidden="1" customHeight="1" x14ac:dyDescent="0.3">
      <c r="A73" s="18"/>
      <c r="B73" s="22"/>
      <c r="C73" s="22"/>
      <c r="D73" s="18"/>
      <c r="E73" s="18"/>
      <c r="F73" s="18"/>
    </row>
    <row r="74" spans="1:6" ht="17.45" hidden="1" customHeight="1" x14ac:dyDescent="0.2">
      <c r="A74" s="21"/>
      <c r="B74" s="16"/>
      <c r="C74" s="16"/>
      <c r="D74" s="21"/>
      <c r="E74" s="21"/>
      <c r="F74" s="23"/>
    </row>
    <row r="75" spans="1:6" ht="33.75" customHeight="1" x14ac:dyDescent="0.2">
      <c r="A75" s="21" t="s">
        <v>57</v>
      </c>
      <c r="B75" s="15" t="s">
        <v>88</v>
      </c>
      <c r="C75" s="15"/>
      <c r="D75" s="21"/>
      <c r="E75" s="21"/>
      <c r="F75" s="21"/>
    </row>
    <row r="76" spans="1:6" ht="21.75" customHeight="1" x14ac:dyDescent="0.3">
      <c r="A76" s="18">
        <v>31</v>
      </c>
      <c r="B76" s="22" t="s">
        <v>37</v>
      </c>
      <c r="C76" s="22" t="s">
        <v>14</v>
      </c>
      <c r="D76" s="18">
        <v>1</v>
      </c>
      <c r="E76" s="18">
        <v>10791</v>
      </c>
      <c r="F76" s="18">
        <f>E76</f>
        <v>10791</v>
      </c>
    </row>
    <row r="77" spans="1:6" ht="21.75" customHeight="1" x14ac:dyDescent="0.3">
      <c r="A77" s="18">
        <v>32</v>
      </c>
      <c r="B77" s="22" t="s">
        <v>69</v>
      </c>
      <c r="C77" s="22" t="s">
        <v>14</v>
      </c>
      <c r="D77" s="18">
        <v>2</v>
      </c>
      <c r="E77" s="18">
        <v>8289</v>
      </c>
      <c r="F77" s="18">
        <f>D77*E77</f>
        <v>16578</v>
      </c>
    </row>
    <row r="78" spans="1:6" ht="20.25" customHeight="1" x14ac:dyDescent="0.3">
      <c r="A78" s="18">
        <v>33</v>
      </c>
      <c r="B78" s="22" t="s">
        <v>70</v>
      </c>
      <c r="C78" s="22" t="s">
        <v>14</v>
      </c>
      <c r="D78" s="18">
        <v>1</v>
      </c>
      <c r="E78" s="18">
        <v>8289</v>
      </c>
      <c r="F78" s="18">
        <f>E78</f>
        <v>8289</v>
      </c>
    </row>
    <row r="79" spans="1:6" ht="19.5" customHeight="1" x14ac:dyDescent="0.3">
      <c r="A79" s="18">
        <v>34</v>
      </c>
      <c r="B79" s="22" t="s">
        <v>68</v>
      </c>
      <c r="C79" s="22" t="s">
        <v>14</v>
      </c>
      <c r="D79" s="18">
        <v>1</v>
      </c>
      <c r="E79" s="18">
        <v>7500</v>
      </c>
      <c r="F79" s="18">
        <f>E79</f>
        <v>7500</v>
      </c>
    </row>
    <row r="80" spans="1:6" ht="18.75" customHeight="1" x14ac:dyDescent="0.2">
      <c r="A80" s="21"/>
      <c r="B80" s="16" t="s">
        <v>61</v>
      </c>
      <c r="C80" s="16"/>
      <c r="D80" s="21">
        <f>D76+D77+D78+D79</f>
        <v>5</v>
      </c>
      <c r="E80" s="21" t="s">
        <v>14</v>
      </c>
      <c r="F80" s="21">
        <f>F76+F77+F78+F79</f>
        <v>43158</v>
      </c>
    </row>
    <row r="81" spans="1:6" ht="28.5" customHeight="1" x14ac:dyDescent="0.2">
      <c r="A81" s="21" t="s">
        <v>58</v>
      </c>
      <c r="B81" s="15" t="s">
        <v>89</v>
      </c>
      <c r="C81" s="15"/>
      <c r="D81" s="21"/>
      <c r="E81" s="21"/>
      <c r="F81" s="21"/>
    </row>
    <row r="82" spans="1:6" ht="18.75" customHeight="1" x14ac:dyDescent="0.3">
      <c r="A82" s="18">
        <v>35</v>
      </c>
      <c r="B82" s="22" t="s">
        <v>37</v>
      </c>
      <c r="C82" s="22" t="s">
        <v>14</v>
      </c>
      <c r="D82" s="18">
        <v>1</v>
      </c>
      <c r="E82" s="18">
        <v>10791</v>
      </c>
      <c r="F82" s="18">
        <f>E82</f>
        <v>10791</v>
      </c>
    </row>
    <row r="83" spans="1:6" ht="18.75" hidden="1" customHeight="1" x14ac:dyDescent="0.3">
      <c r="A83" s="18">
        <v>34</v>
      </c>
      <c r="B83" s="22"/>
      <c r="C83" s="22" t="s">
        <v>14</v>
      </c>
      <c r="D83" s="18"/>
      <c r="E83" s="18">
        <v>0</v>
      </c>
      <c r="F83" s="18">
        <f>E83*D83</f>
        <v>0</v>
      </c>
    </row>
    <row r="84" spans="1:6" ht="18.75" hidden="1" customHeight="1" x14ac:dyDescent="0.3">
      <c r="A84" s="18">
        <v>33</v>
      </c>
      <c r="B84" s="22"/>
      <c r="C84" s="22" t="s">
        <v>14</v>
      </c>
      <c r="D84" s="18">
        <v>0</v>
      </c>
      <c r="E84" s="18">
        <v>4400</v>
      </c>
      <c r="F84" s="18">
        <f>E84*D84</f>
        <v>0</v>
      </c>
    </row>
    <row r="85" spans="1:6" ht="30.75" customHeight="1" x14ac:dyDescent="0.3">
      <c r="A85" s="18">
        <v>36</v>
      </c>
      <c r="B85" s="22" t="s">
        <v>68</v>
      </c>
      <c r="C85" s="22" t="s">
        <v>14</v>
      </c>
      <c r="D85" s="18">
        <v>4</v>
      </c>
      <c r="E85" s="18">
        <v>7500</v>
      </c>
      <c r="F85" s="18">
        <f>E85*D85</f>
        <v>30000</v>
      </c>
    </row>
    <row r="86" spans="1:6" ht="21.75" customHeight="1" x14ac:dyDescent="0.3">
      <c r="A86" s="18">
        <v>37</v>
      </c>
      <c r="B86" s="22" t="s">
        <v>38</v>
      </c>
      <c r="C86" s="22" t="s">
        <v>14</v>
      </c>
      <c r="D86" s="18">
        <v>1</v>
      </c>
      <c r="E86" s="18">
        <v>7300</v>
      </c>
      <c r="F86" s="18">
        <f>E86*D86</f>
        <v>7300</v>
      </c>
    </row>
    <row r="87" spans="1:6" ht="28.5" hidden="1" customHeight="1" x14ac:dyDescent="0.3">
      <c r="A87" s="18">
        <v>37</v>
      </c>
      <c r="B87" s="22"/>
      <c r="C87" s="22" t="s">
        <v>14</v>
      </c>
      <c r="D87" s="18"/>
      <c r="E87" s="18"/>
      <c r="F87" s="18">
        <f>E87*D87</f>
        <v>0</v>
      </c>
    </row>
    <row r="88" spans="1:6" ht="18.75" hidden="1" customHeight="1" x14ac:dyDescent="0.3">
      <c r="A88" s="18">
        <v>38</v>
      </c>
      <c r="B88" s="22"/>
      <c r="C88" s="22" t="s">
        <v>14</v>
      </c>
      <c r="D88" s="18"/>
      <c r="E88" s="18"/>
      <c r="F88" s="18">
        <f>D88*E88</f>
        <v>0</v>
      </c>
    </row>
    <row r="89" spans="1:6" ht="18" hidden="1" customHeight="1" x14ac:dyDescent="0.3">
      <c r="A89" s="18">
        <v>39</v>
      </c>
      <c r="B89" s="22"/>
      <c r="C89" s="22" t="s">
        <v>14</v>
      </c>
      <c r="D89" s="18"/>
      <c r="E89" s="18"/>
      <c r="F89" s="18">
        <f>D89*E89</f>
        <v>0</v>
      </c>
    </row>
    <row r="90" spans="1:6" ht="18.75" customHeight="1" x14ac:dyDescent="0.3">
      <c r="A90" s="18">
        <v>38</v>
      </c>
      <c r="B90" s="22" t="s">
        <v>40</v>
      </c>
      <c r="C90" s="22" t="s">
        <v>14</v>
      </c>
      <c r="D90" s="18">
        <v>1</v>
      </c>
      <c r="E90" s="18">
        <v>6359</v>
      </c>
      <c r="F90" s="18">
        <f>E90*D90</f>
        <v>6359</v>
      </c>
    </row>
    <row r="91" spans="1:6" ht="19.5" customHeight="1" x14ac:dyDescent="0.3">
      <c r="A91" s="18"/>
      <c r="B91" s="16" t="s">
        <v>61</v>
      </c>
      <c r="C91" s="16"/>
      <c r="D91" s="23">
        <f>D82+D83+D84+D85+D86+D87+D88+D89+D90</f>
        <v>7</v>
      </c>
      <c r="E91" s="21" t="s">
        <v>14</v>
      </c>
      <c r="F91" s="23">
        <f>F82+F83+F84+F85+F86+F87+F88+F89+F90</f>
        <v>54450</v>
      </c>
    </row>
    <row r="92" spans="1:6" ht="42.75" customHeight="1" x14ac:dyDescent="0.2">
      <c r="A92" s="21" t="s">
        <v>71</v>
      </c>
      <c r="B92" s="15" t="s">
        <v>90</v>
      </c>
      <c r="C92" s="15"/>
      <c r="D92" s="23"/>
      <c r="E92" s="21"/>
      <c r="F92" s="23"/>
    </row>
    <row r="93" spans="1:6" ht="19.5" customHeight="1" x14ac:dyDescent="0.3">
      <c r="A93" s="18">
        <v>39</v>
      </c>
      <c r="B93" s="22" t="s">
        <v>63</v>
      </c>
      <c r="C93" s="22" t="s">
        <v>14</v>
      </c>
      <c r="D93" s="18">
        <v>1</v>
      </c>
      <c r="E93" s="18">
        <v>6359</v>
      </c>
      <c r="F93" s="18">
        <f>E93*D93</f>
        <v>6359</v>
      </c>
    </row>
    <row r="94" spans="1:6" ht="19.5" customHeight="1" x14ac:dyDescent="0.3">
      <c r="A94" s="18">
        <v>40</v>
      </c>
      <c r="B94" s="22" t="s">
        <v>77</v>
      </c>
      <c r="C94" s="22" t="s">
        <v>14</v>
      </c>
      <c r="D94" s="18">
        <v>2</v>
      </c>
      <c r="E94" s="18">
        <v>6177</v>
      </c>
      <c r="F94" s="18">
        <f>E94*D94</f>
        <v>12354</v>
      </c>
    </row>
    <row r="95" spans="1:6" ht="19.5" customHeight="1" x14ac:dyDescent="0.3">
      <c r="A95" s="18">
        <v>41</v>
      </c>
      <c r="B95" s="22" t="s">
        <v>78</v>
      </c>
      <c r="C95" s="22" t="s">
        <v>14</v>
      </c>
      <c r="D95" s="18">
        <v>2</v>
      </c>
      <c r="E95" s="18">
        <v>6177</v>
      </c>
      <c r="F95" s="18">
        <f>E95*D95</f>
        <v>12354</v>
      </c>
    </row>
    <row r="96" spans="1:6" ht="19.5" customHeight="1" x14ac:dyDescent="0.3">
      <c r="A96" s="18"/>
      <c r="B96" s="16" t="s">
        <v>61</v>
      </c>
      <c r="C96" s="16"/>
      <c r="D96" s="23">
        <f>D93+D94+D95</f>
        <v>5</v>
      </c>
      <c r="E96" s="23" t="s">
        <v>14</v>
      </c>
      <c r="F96" s="23">
        <f>F93+F94+F95</f>
        <v>31067</v>
      </c>
    </row>
    <row r="97" spans="1:7" ht="19.5" hidden="1" customHeight="1" x14ac:dyDescent="0.3">
      <c r="A97" s="18"/>
      <c r="B97" s="22"/>
      <c r="C97" s="22"/>
      <c r="D97" s="18"/>
      <c r="E97" s="18"/>
      <c r="F97" s="18">
        <f>E97*D97</f>
        <v>0</v>
      </c>
    </row>
    <row r="98" spans="1:7" ht="30.2" hidden="1" customHeight="1" x14ac:dyDescent="0.3">
      <c r="A98" s="21" t="s">
        <v>72</v>
      </c>
      <c r="B98" s="15" t="s">
        <v>80</v>
      </c>
      <c r="C98" s="15"/>
      <c r="D98" s="21"/>
      <c r="E98" s="21"/>
      <c r="F98" s="18"/>
    </row>
    <row r="99" spans="1:7" ht="19.5" hidden="1" customHeight="1" x14ac:dyDescent="0.3">
      <c r="A99" s="27">
        <v>39</v>
      </c>
      <c r="B99" s="22" t="s">
        <v>64</v>
      </c>
      <c r="C99" s="22" t="s">
        <v>14</v>
      </c>
      <c r="D99" s="18">
        <v>0</v>
      </c>
      <c r="E99" s="18">
        <v>6359</v>
      </c>
      <c r="F99" s="18">
        <f>D99*E99</f>
        <v>0</v>
      </c>
    </row>
    <row r="100" spans="1:7" ht="19.5" hidden="1" customHeight="1" x14ac:dyDescent="0.3">
      <c r="A100" s="18">
        <v>40</v>
      </c>
      <c r="B100" s="22" t="s">
        <v>81</v>
      </c>
      <c r="C100" s="22" t="s">
        <v>14</v>
      </c>
      <c r="D100" s="18">
        <v>0</v>
      </c>
      <c r="E100" s="18">
        <v>6359</v>
      </c>
      <c r="F100" s="18">
        <f>D100*E100</f>
        <v>0</v>
      </c>
    </row>
    <row r="101" spans="1:7" ht="19.5" hidden="1" customHeight="1" x14ac:dyDescent="0.3">
      <c r="A101" s="18">
        <v>43</v>
      </c>
      <c r="B101" s="22" t="s">
        <v>47</v>
      </c>
      <c r="C101" s="22" t="s">
        <v>14</v>
      </c>
      <c r="D101" s="18">
        <v>0</v>
      </c>
      <c r="E101" s="18">
        <v>2572</v>
      </c>
      <c r="F101" s="18">
        <f>D101*E101</f>
        <v>0</v>
      </c>
    </row>
    <row r="102" spans="1:7" ht="19.5" hidden="1" customHeight="1" x14ac:dyDescent="0.3">
      <c r="A102" s="18">
        <v>41</v>
      </c>
      <c r="B102" s="22" t="s">
        <v>74</v>
      </c>
      <c r="C102" s="22" t="s">
        <v>14</v>
      </c>
      <c r="D102" s="18">
        <v>0</v>
      </c>
      <c r="E102" s="18">
        <v>3911</v>
      </c>
      <c r="F102" s="18">
        <f>D102*E102</f>
        <v>0</v>
      </c>
    </row>
    <row r="103" spans="1:7" ht="19.5" hidden="1" customHeight="1" x14ac:dyDescent="0.3">
      <c r="A103" s="18">
        <v>43</v>
      </c>
      <c r="B103" s="22" t="s">
        <v>74</v>
      </c>
      <c r="C103" s="22" t="s">
        <v>14</v>
      </c>
      <c r="D103" s="18">
        <v>0</v>
      </c>
      <c r="E103" s="18">
        <v>0</v>
      </c>
      <c r="F103" s="18">
        <f>D103*E103</f>
        <v>0</v>
      </c>
    </row>
    <row r="104" spans="1:7" ht="19.5" hidden="1" customHeight="1" x14ac:dyDescent="0.3">
      <c r="A104" s="18"/>
      <c r="B104" s="16" t="s">
        <v>62</v>
      </c>
      <c r="C104" s="16"/>
      <c r="D104" s="21">
        <f>D99+D100+D101+D102+D103</f>
        <v>0</v>
      </c>
      <c r="E104" s="21" t="s">
        <v>14</v>
      </c>
      <c r="F104" s="21">
        <f>F99+F100+F101+F102+F103</f>
        <v>0</v>
      </c>
    </row>
    <row r="105" spans="1:7" ht="27" customHeight="1" x14ac:dyDescent="0.25">
      <c r="A105" s="17"/>
      <c r="B105" s="25" t="s">
        <v>44</v>
      </c>
      <c r="C105" s="25"/>
      <c r="D105" s="26">
        <f>D31+D38+D48+D53+D58+D64+D69+D74+D80+D91+D104+D96</f>
        <v>60</v>
      </c>
      <c r="E105" s="21" t="s">
        <v>14</v>
      </c>
      <c r="F105" s="26">
        <f>F31+F38+F48+F53+F58+F64+F69+F74+F80+F91+F104+F96</f>
        <v>503501</v>
      </c>
      <c r="G105" s="14"/>
    </row>
    <row r="106" spans="1:7" ht="18.75" hidden="1" customHeight="1" x14ac:dyDescent="0.2">
      <c r="A106" s="11"/>
      <c r="B106" s="12"/>
      <c r="C106" s="12"/>
      <c r="D106" s="13"/>
      <c r="E106" s="13"/>
      <c r="F106" s="13"/>
    </row>
    <row r="107" spans="1:7" ht="22.5" customHeight="1" x14ac:dyDescent="0.3">
      <c r="A107" s="36" t="s">
        <v>41</v>
      </c>
      <c r="B107" s="36"/>
      <c r="C107" s="7"/>
      <c r="D107" s="31"/>
      <c r="E107" s="37" t="s">
        <v>42</v>
      </c>
      <c r="F107" s="37"/>
    </row>
    <row r="108" spans="1:7" ht="16.149999999999999" customHeight="1" x14ac:dyDescent="0.3">
      <c r="A108" s="6"/>
      <c r="B108" s="2"/>
      <c r="C108" s="2"/>
      <c r="D108" s="9" t="s">
        <v>17</v>
      </c>
      <c r="E108" s="38" t="s">
        <v>16</v>
      </c>
      <c r="F108" s="38"/>
    </row>
    <row r="109" spans="1:7" ht="30.6" customHeight="1" x14ac:dyDescent="0.3">
      <c r="A109" s="36" t="s">
        <v>73</v>
      </c>
      <c r="B109" s="36"/>
      <c r="C109" s="7"/>
      <c r="D109" s="31"/>
      <c r="E109" s="37" t="s">
        <v>79</v>
      </c>
      <c r="F109" s="37"/>
    </row>
    <row r="110" spans="1:7" ht="16.5" customHeight="1" x14ac:dyDescent="0.3">
      <c r="A110" s="36" t="s">
        <v>26</v>
      </c>
      <c r="B110" s="36"/>
      <c r="C110" s="7"/>
      <c r="D110" s="10" t="s">
        <v>15</v>
      </c>
      <c r="E110" s="38" t="s">
        <v>18</v>
      </c>
      <c r="F110" s="38"/>
    </row>
    <row r="111" spans="1:7" ht="17.45" hidden="1" customHeight="1" x14ac:dyDescent="0.3">
      <c r="A111" s="6"/>
      <c r="B111" s="2"/>
      <c r="C111" s="2"/>
    </row>
    <row r="112" spans="1:7" ht="0.75" customHeight="1" x14ac:dyDescent="0.3">
      <c r="A112" s="4"/>
      <c r="B112" s="7"/>
      <c r="C112" s="7"/>
      <c r="D112" s="2"/>
      <c r="E112" s="2"/>
      <c r="F112" s="2"/>
    </row>
    <row r="113" spans="1:6" ht="15" customHeight="1" x14ac:dyDescent="0.3">
      <c r="A113" s="35" t="s">
        <v>10</v>
      </c>
      <c r="B113" s="35"/>
      <c r="C113" s="29"/>
      <c r="D113" s="2"/>
      <c r="E113" s="2"/>
      <c r="F113" s="2"/>
    </row>
  </sheetData>
  <mergeCells count="32">
    <mergeCell ref="D1:F1"/>
    <mergeCell ref="D2:F2"/>
    <mergeCell ref="D3:F3"/>
    <mergeCell ref="D4:F4"/>
    <mergeCell ref="D5:F5"/>
    <mergeCell ref="D6:F6"/>
    <mergeCell ref="A7:B7"/>
    <mergeCell ref="D7:F7"/>
    <mergeCell ref="D8:F8"/>
    <mergeCell ref="A9:B9"/>
    <mergeCell ref="D10:E10"/>
    <mergeCell ref="D11:E11"/>
    <mergeCell ref="A13:F13"/>
    <mergeCell ref="A14:F14"/>
    <mergeCell ref="A15:F15"/>
    <mergeCell ref="A16:F16"/>
    <mergeCell ref="A17:F17"/>
    <mergeCell ref="A18:A19"/>
    <mergeCell ref="B18:B19"/>
    <mergeCell ref="D18:D19"/>
    <mergeCell ref="E18:E19"/>
    <mergeCell ref="F18:F19"/>
    <mergeCell ref="C18:C19"/>
    <mergeCell ref="B22:D22"/>
    <mergeCell ref="A113:B113"/>
    <mergeCell ref="A107:B107"/>
    <mergeCell ref="E107:F107"/>
    <mergeCell ref="E108:F108"/>
    <mergeCell ref="A109:B109"/>
    <mergeCell ref="E109:F109"/>
    <mergeCell ref="A110:B110"/>
    <mergeCell ref="E110:F110"/>
  </mergeCells>
  <pageMargins left="0" right="0" top="0.27559055118110237" bottom="0.27559055118110237" header="0.15748031496062992" footer="0.51181102362204722"/>
  <pageSetup paperSize="9" scale="84" orientation="portrait" r:id="rId1"/>
  <headerFooter alignWithMargins="0"/>
  <rowBreaks count="1" manualBreakCount="1">
    <brk id="56" max="4" man="1"/>
  </rowBreaks>
  <colBreaks count="1" manualBreakCount="1">
    <brk id="7" max="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9"/>
  <sheetViews>
    <sheetView topLeftCell="A15" workbookViewId="0">
      <selection activeCell="B28" sqref="B28"/>
    </sheetView>
  </sheetViews>
  <sheetFormatPr defaultRowHeight="12.75" x14ac:dyDescent="0.2"/>
  <cols>
    <col min="1" max="1" width="5.85546875" customWidth="1"/>
    <col min="2" max="2" width="44.7109375" customWidth="1"/>
    <col min="3" max="3" width="14" customWidth="1"/>
    <col min="4" max="4" width="12.5703125" customWidth="1"/>
    <col min="5" max="5" width="19.42578125" hidden="1" customWidth="1"/>
    <col min="6" max="6" width="11.7109375" customWidth="1"/>
  </cols>
  <sheetData>
    <row r="1" spans="1:6" ht="15.6" customHeight="1" x14ac:dyDescent="0.3">
      <c r="A1" s="2"/>
      <c r="B1" s="2"/>
      <c r="C1" s="55" t="s">
        <v>0</v>
      </c>
      <c r="D1" s="56"/>
      <c r="E1" s="56"/>
    </row>
    <row r="2" spans="1:6" ht="15" customHeight="1" x14ac:dyDescent="0.3">
      <c r="A2" s="2"/>
      <c r="B2" s="2"/>
      <c r="C2" s="56" t="s">
        <v>92</v>
      </c>
      <c r="D2" s="56"/>
      <c r="E2" s="56"/>
    </row>
    <row r="3" spans="1:6" ht="29.25" customHeight="1" x14ac:dyDescent="0.3">
      <c r="A3" s="2"/>
      <c r="B3" s="2"/>
      <c r="C3" s="57" t="s">
        <v>1</v>
      </c>
      <c r="D3" s="57"/>
      <c r="E3" s="57"/>
    </row>
    <row r="4" spans="1:6" ht="29.25" customHeight="1" x14ac:dyDescent="0.3">
      <c r="A4" s="2"/>
      <c r="B4" s="2"/>
      <c r="C4" s="58" t="s">
        <v>95</v>
      </c>
      <c r="D4" s="58"/>
      <c r="E4" s="58"/>
    </row>
    <row r="5" spans="1:6" ht="15" customHeight="1" x14ac:dyDescent="0.3">
      <c r="A5" s="2"/>
      <c r="B5" s="2"/>
      <c r="C5" s="59" t="s">
        <v>13</v>
      </c>
      <c r="D5" s="60"/>
      <c r="E5" s="60"/>
    </row>
    <row r="6" spans="1:6" ht="33" customHeight="1" x14ac:dyDescent="0.3">
      <c r="A6" s="2"/>
      <c r="B6" s="2"/>
      <c r="C6" s="50" t="s">
        <v>30</v>
      </c>
      <c r="D6" s="50"/>
      <c r="E6" s="50"/>
      <c r="F6" s="1"/>
    </row>
    <row r="7" spans="1:6" ht="15" customHeight="1" x14ac:dyDescent="0.3">
      <c r="A7" s="51"/>
      <c r="B7" s="51"/>
      <c r="C7" s="52" t="s">
        <v>66</v>
      </c>
      <c r="D7" s="52"/>
      <c r="E7" s="52"/>
    </row>
    <row r="8" spans="1:6" ht="18" customHeight="1" x14ac:dyDescent="0.3">
      <c r="A8" s="3"/>
      <c r="B8" s="3"/>
      <c r="C8" s="53" t="s">
        <v>29</v>
      </c>
      <c r="D8" s="53"/>
      <c r="E8" s="53"/>
    </row>
    <row r="9" spans="1:6" ht="15" customHeight="1" x14ac:dyDescent="0.3">
      <c r="A9" s="54" t="s">
        <v>91</v>
      </c>
      <c r="B9" s="54"/>
      <c r="C9" s="8" t="s">
        <v>20</v>
      </c>
      <c r="D9" s="5" t="s">
        <v>22</v>
      </c>
      <c r="E9" s="5"/>
    </row>
    <row r="10" spans="1:6" ht="16.149999999999999" customHeight="1" x14ac:dyDescent="0.3">
      <c r="A10" s="2"/>
      <c r="B10" s="7"/>
      <c r="C10" s="44" t="s">
        <v>96</v>
      </c>
      <c r="D10" s="45"/>
      <c r="E10" s="4"/>
    </row>
    <row r="11" spans="1:6" ht="15" customHeight="1" x14ac:dyDescent="0.3">
      <c r="A11" s="2"/>
      <c r="B11" s="2"/>
      <c r="C11" s="46" t="s">
        <v>21</v>
      </c>
      <c r="D11" s="47"/>
      <c r="E11" s="24" t="s">
        <v>2</v>
      </c>
    </row>
    <row r="12" spans="1:6" ht="15" x14ac:dyDescent="0.3">
      <c r="A12" s="2"/>
      <c r="B12" s="2"/>
      <c r="C12" s="2"/>
      <c r="D12" s="2"/>
      <c r="E12" s="2"/>
    </row>
    <row r="13" spans="1:6" ht="15.75" x14ac:dyDescent="0.25">
      <c r="A13" s="48" t="s">
        <v>43</v>
      </c>
      <c r="B13" s="48"/>
      <c r="C13" s="48"/>
      <c r="D13" s="48"/>
      <c r="E13" s="48"/>
    </row>
    <row r="14" spans="1:6" ht="15.75" x14ac:dyDescent="0.25">
      <c r="A14" s="48" t="s">
        <v>94</v>
      </c>
      <c r="B14" s="48"/>
      <c r="C14" s="48"/>
      <c r="D14" s="48"/>
      <c r="E14" s="48"/>
    </row>
    <row r="15" spans="1:6" ht="19.5" customHeight="1" x14ac:dyDescent="0.25">
      <c r="A15" s="49" t="s">
        <v>31</v>
      </c>
      <c r="B15" s="49"/>
      <c r="C15" s="49"/>
      <c r="D15" s="49"/>
      <c r="E15" s="49"/>
    </row>
    <row r="16" spans="1:6" ht="13.5" x14ac:dyDescent="0.25">
      <c r="A16" s="39" t="s">
        <v>24</v>
      </c>
      <c r="B16" s="39"/>
      <c r="C16" s="39"/>
      <c r="D16" s="39"/>
      <c r="E16" s="39"/>
    </row>
    <row r="17" spans="1:6" ht="18" hidden="1" customHeight="1" x14ac:dyDescent="0.25">
      <c r="A17" s="40"/>
      <c r="B17" s="40"/>
      <c r="C17" s="40"/>
      <c r="D17" s="40"/>
      <c r="E17" s="40"/>
    </row>
    <row r="18" spans="1:6" ht="51" customHeight="1" x14ac:dyDescent="0.2">
      <c r="A18" s="41" t="s">
        <v>12</v>
      </c>
      <c r="B18" s="41" t="s">
        <v>3</v>
      </c>
      <c r="C18" s="41" t="s">
        <v>4</v>
      </c>
      <c r="D18" s="41" t="s">
        <v>97</v>
      </c>
      <c r="E18" s="41" t="s">
        <v>23</v>
      </c>
      <c r="F18" t="s">
        <v>98</v>
      </c>
    </row>
    <row r="19" spans="1:6" ht="12.2" customHeight="1" x14ac:dyDescent="0.2">
      <c r="A19" s="41"/>
      <c r="B19" s="41"/>
      <c r="C19" s="41"/>
      <c r="D19" s="41"/>
      <c r="E19" s="41"/>
    </row>
    <row r="20" spans="1:6" ht="15" x14ac:dyDescent="0.3">
      <c r="A20" s="18" t="s">
        <v>5</v>
      </c>
      <c r="B20" s="18" t="s">
        <v>6</v>
      </c>
      <c r="C20" s="18" t="s">
        <v>7</v>
      </c>
      <c r="D20" s="18" t="s">
        <v>8</v>
      </c>
      <c r="E20" s="18" t="s">
        <v>9</v>
      </c>
    </row>
    <row r="21" spans="1:6" ht="15" x14ac:dyDescent="0.3">
      <c r="A21" s="18"/>
      <c r="B21" s="19" t="s">
        <v>53</v>
      </c>
      <c r="C21" s="20"/>
      <c r="D21" s="18"/>
      <c r="E21" s="18"/>
    </row>
    <row r="22" spans="1:6" ht="16.5" customHeight="1" x14ac:dyDescent="0.2">
      <c r="A22" s="21" t="s">
        <v>25</v>
      </c>
      <c r="B22" s="32" t="s">
        <v>54</v>
      </c>
      <c r="C22" s="34"/>
      <c r="D22" s="21"/>
      <c r="E22" s="21"/>
    </row>
    <row r="23" spans="1:6" ht="16.5" customHeight="1" x14ac:dyDescent="0.3">
      <c r="A23" s="18">
        <v>1</v>
      </c>
      <c r="B23" s="22" t="s">
        <v>55</v>
      </c>
      <c r="C23" s="18">
        <v>1</v>
      </c>
      <c r="D23" s="18">
        <v>12000</v>
      </c>
      <c r="E23" s="18">
        <f>D23*C23</f>
        <v>12000</v>
      </c>
      <c r="F23" s="27">
        <v>18767</v>
      </c>
    </row>
    <row r="24" spans="1:6" ht="15.75" customHeight="1" x14ac:dyDescent="0.3">
      <c r="A24" s="18">
        <v>2</v>
      </c>
      <c r="B24" s="22" t="s">
        <v>75</v>
      </c>
      <c r="C24" s="18">
        <v>1</v>
      </c>
      <c r="D24" s="18">
        <v>11500</v>
      </c>
      <c r="E24" s="18">
        <f t="shared" ref="E24:E29" si="0">D24*C24</f>
        <v>11500</v>
      </c>
      <c r="F24" s="27">
        <v>17985</v>
      </c>
    </row>
    <row r="25" spans="1:6" ht="28.5" customHeight="1" x14ac:dyDescent="0.3">
      <c r="A25" s="18">
        <v>3</v>
      </c>
      <c r="B25" s="22" t="s">
        <v>32</v>
      </c>
      <c r="C25" s="18">
        <v>1</v>
      </c>
      <c r="D25" s="18">
        <v>11000</v>
      </c>
      <c r="E25" s="18">
        <f t="shared" si="0"/>
        <v>11000</v>
      </c>
      <c r="F25" s="27">
        <v>17203</v>
      </c>
    </row>
    <row r="26" spans="1:6" ht="29.45" customHeight="1" x14ac:dyDescent="0.3">
      <c r="A26" s="18">
        <v>4</v>
      </c>
      <c r="B26" s="22" t="s">
        <v>33</v>
      </c>
      <c r="C26" s="18">
        <v>1</v>
      </c>
      <c r="D26" s="18">
        <v>11000</v>
      </c>
      <c r="E26" s="18">
        <f t="shared" si="0"/>
        <v>11000</v>
      </c>
      <c r="F26" s="28">
        <v>17203</v>
      </c>
    </row>
    <row r="27" spans="1:6" ht="16.5" customHeight="1" x14ac:dyDescent="0.3">
      <c r="A27" s="18">
        <v>5</v>
      </c>
      <c r="B27" s="22" t="s">
        <v>56</v>
      </c>
      <c r="C27" s="18">
        <v>1</v>
      </c>
      <c r="D27" s="18">
        <v>11000</v>
      </c>
      <c r="E27" s="18">
        <f t="shared" si="0"/>
        <v>11000</v>
      </c>
      <c r="F27" s="28">
        <v>17203</v>
      </c>
    </row>
    <row r="28" spans="1:6" ht="17.45" customHeight="1" x14ac:dyDescent="0.3">
      <c r="A28" s="18">
        <v>6</v>
      </c>
      <c r="B28" s="22" t="s">
        <v>76</v>
      </c>
      <c r="C28" s="18">
        <v>1</v>
      </c>
      <c r="D28" s="18">
        <v>11000</v>
      </c>
      <c r="E28" s="18">
        <f t="shared" si="0"/>
        <v>11000</v>
      </c>
      <c r="F28" s="28">
        <v>17203</v>
      </c>
    </row>
    <row r="29" spans="1:6" ht="15" customHeight="1" x14ac:dyDescent="0.3">
      <c r="A29" s="18">
        <v>7</v>
      </c>
      <c r="B29" s="22" t="s">
        <v>34</v>
      </c>
      <c r="C29" s="18">
        <v>2</v>
      </c>
      <c r="D29" s="18">
        <v>10000</v>
      </c>
      <c r="E29" s="18">
        <f t="shared" si="0"/>
        <v>20000</v>
      </c>
      <c r="F29" s="28">
        <v>15639</v>
      </c>
    </row>
    <row r="30" spans="1:6" ht="14.25" customHeight="1" x14ac:dyDescent="0.3">
      <c r="A30" s="18"/>
      <c r="B30" s="16" t="s">
        <v>60</v>
      </c>
      <c r="C30" s="23">
        <f>C23+C25+C26+C28+C29+C24+C27</f>
        <v>8</v>
      </c>
      <c r="D30" s="18" t="s">
        <v>14</v>
      </c>
      <c r="E30" s="23">
        <f>E23+E25+E26+E28+E29+E24+E27</f>
        <v>87500</v>
      </c>
    </row>
    <row r="31" spans="1:6" ht="15.75" customHeight="1" x14ac:dyDescent="0.3">
      <c r="A31" s="18"/>
      <c r="B31" s="16" t="s">
        <v>59</v>
      </c>
      <c r="C31" s="23"/>
      <c r="D31" s="18"/>
      <c r="E31" s="23"/>
    </row>
    <row r="32" spans="1:6" ht="27.75" customHeight="1" x14ac:dyDescent="0.3">
      <c r="A32" s="21" t="s">
        <v>27</v>
      </c>
      <c r="B32" s="15" t="s">
        <v>82</v>
      </c>
      <c r="C32" s="18"/>
      <c r="D32" s="18"/>
      <c r="E32" s="18"/>
    </row>
    <row r="33" spans="1:6" ht="20.25" customHeight="1" x14ac:dyDescent="0.3">
      <c r="A33" s="18">
        <v>8</v>
      </c>
      <c r="B33" s="22" t="s">
        <v>35</v>
      </c>
      <c r="C33" s="18">
        <v>1</v>
      </c>
      <c r="D33" s="18">
        <v>6900</v>
      </c>
      <c r="E33" s="18">
        <f>D33*C33</f>
        <v>6900</v>
      </c>
      <c r="F33" s="27">
        <v>10791</v>
      </c>
    </row>
    <row r="34" spans="1:6" ht="29.25" hidden="1" customHeight="1" x14ac:dyDescent="0.3">
      <c r="A34" s="18">
        <v>7</v>
      </c>
      <c r="B34" s="22"/>
      <c r="C34" s="18"/>
      <c r="D34" s="18">
        <v>0</v>
      </c>
      <c r="E34" s="18">
        <f>D34*C34</f>
        <v>0</v>
      </c>
    </row>
    <row r="35" spans="1:6" ht="18" customHeight="1" x14ac:dyDescent="0.3">
      <c r="A35" s="18">
        <v>9</v>
      </c>
      <c r="B35" s="22" t="s">
        <v>36</v>
      </c>
      <c r="C35" s="18">
        <v>1</v>
      </c>
      <c r="D35" s="18">
        <v>5100</v>
      </c>
      <c r="E35" s="18">
        <f>D35*C35</f>
        <v>5100</v>
      </c>
      <c r="F35" s="27">
        <v>7500</v>
      </c>
    </row>
    <row r="36" spans="1:6" ht="19.5" customHeight="1" x14ac:dyDescent="0.3">
      <c r="A36" s="18">
        <v>10</v>
      </c>
      <c r="B36" s="22" t="s">
        <v>63</v>
      </c>
      <c r="C36" s="18">
        <v>2</v>
      </c>
      <c r="D36" s="18">
        <v>4400</v>
      </c>
      <c r="E36" s="18">
        <f>D36*C36</f>
        <v>8800</v>
      </c>
    </row>
    <row r="37" spans="1:6" ht="18" customHeight="1" x14ac:dyDescent="0.3">
      <c r="A37" s="18"/>
      <c r="B37" s="16" t="s">
        <v>61</v>
      </c>
      <c r="C37" s="23">
        <f>C33+C34+C35+C36</f>
        <v>4</v>
      </c>
      <c r="D37" s="18" t="s">
        <v>14</v>
      </c>
      <c r="E37" s="23">
        <f>E33+E34+E35+E36</f>
        <v>20800</v>
      </c>
    </row>
    <row r="38" spans="1:6" ht="29.25" customHeight="1" x14ac:dyDescent="0.3">
      <c r="A38" s="21" t="s">
        <v>28</v>
      </c>
      <c r="B38" s="15" t="s">
        <v>83</v>
      </c>
      <c r="C38" s="23"/>
      <c r="D38" s="18"/>
      <c r="E38" s="23"/>
    </row>
    <row r="39" spans="1:6" ht="18" customHeight="1" x14ac:dyDescent="0.3">
      <c r="A39" s="18">
        <v>11</v>
      </c>
      <c r="B39" s="22" t="s">
        <v>37</v>
      </c>
      <c r="C39" s="18">
        <v>1</v>
      </c>
      <c r="D39" s="18">
        <v>6900</v>
      </c>
      <c r="E39" s="18">
        <f>D39*C39</f>
        <v>6900</v>
      </c>
      <c r="F39" s="27">
        <v>10791</v>
      </c>
    </row>
    <row r="40" spans="1:6" ht="18" customHeight="1" x14ac:dyDescent="0.3">
      <c r="A40" s="18">
        <v>12</v>
      </c>
      <c r="B40" s="22" t="s">
        <v>93</v>
      </c>
      <c r="C40" s="18">
        <v>4</v>
      </c>
      <c r="D40" s="18">
        <v>3911</v>
      </c>
      <c r="E40" s="18">
        <f>D40*C40</f>
        <v>15644</v>
      </c>
    </row>
    <row r="41" spans="1:6" ht="18" customHeight="1" x14ac:dyDescent="0.3">
      <c r="A41" s="18">
        <v>13</v>
      </c>
      <c r="B41" s="22" t="s">
        <v>45</v>
      </c>
      <c r="C41" s="18">
        <v>4</v>
      </c>
      <c r="D41" s="18">
        <v>3937</v>
      </c>
      <c r="E41" s="18">
        <f>D41*C41</f>
        <v>15748</v>
      </c>
    </row>
    <row r="42" spans="1:6" ht="18" customHeight="1" x14ac:dyDescent="0.3">
      <c r="A42" s="18">
        <v>14</v>
      </c>
      <c r="B42" s="22" t="s">
        <v>46</v>
      </c>
      <c r="C42" s="18">
        <v>3</v>
      </c>
      <c r="D42" s="18">
        <v>3911</v>
      </c>
      <c r="E42" s="18">
        <f>D42*C42</f>
        <v>11733</v>
      </c>
    </row>
    <row r="43" spans="1:6" ht="18" customHeight="1" x14ac:dyDescent="0.3">
      <c r="A43" s="18">
        <v>15</v>
      </c>
      <c r="B43" s="22" t="s">
        <v>48</v>
      </c>
      <c r="C43" s="18">
        <v>2</v>
      </c>
      <c r="D43" s="18">
        <v>3911</v>
      </c>
      <c r="E43" s="18">
        <f>D43*C43</f>
        <v>7822</v>
      </c>
    </row>
    <row r="44" spans="1:6" ht="18" customHeight="1" x14ac:dyDescent="0.3">
      <c r="A44" s="18"/>
      <c r="B44" s="16" t="s">
        <v>61</v>
      </c>
      <c r="C44" s="23">
        <f>C39+C40+C41+C42+C43</f>
        <v>14</v>
      </c>
      <c r="D44" s="18" t="s">
        <v>14</v>
      </c>
      <c r="E44" s="23">
        <f>E39+E40+E41+E42+E43</f>
        <v>57847</v>
      </c>
    </row>
    <row r="45" spans="1:6" ht="42" customHeight="1" x14ac:dyDescent="0.3">
      <c r="A45" s="21" t="s">
        <v>49</v>
      </c>
      <c r="B45" s="15" t="s">
        <v>84</v>
      </c>
      <c r="C45" s="18"/>
      <c r="D45" s="18"/>
      <c r="E45" s="18"/>
    </row>
    <row r="46" spans="1:6" ht="16.5" customHeight="1" x14ac:dyDescent="0.3">
      <c r="A46" s="18">
        <v>16</v>
      </c>
      <c r="B46" s="22" t="s">
        <v>37</v>
      </c>
      <c r="C46" s="18">
        <v>1</v>
      </c>
      <c r="D46" s="18">
        <v>6900</v>
      </c>
      <c r="E46" s="18">
        <f>D46*C46</f>
        <v>6900</v>
      </c>
      <c r="F46" s="27">
        <v>10791</v>
      </c>
    </row>
    <row r="47" spans="1:6" ht="13.7" customHeight="1" x14ac:dyDescent="0.3">
      <c r="A47" s="18">
        <v>17</v>
      </c>
      <c r="B47" s="22" t="s">
        <v>36</v>
      </c>
      <c r="C47" s="18">
        <v>2</v>
      </c>
      <c r="D47" s="18">
        <v>5100</v>
      </c>
      <c r="E47" s="18">
        <f>D47*C47</f>
        <v>10200</v>
      </c>
      <c r="F47" s="27">
        <v>7500</v>
      </c>
    </row>
    <row r="48" spans="1:6" ht="17.45" hidden="1" customHeight="1" x14ac:dyDescent="0.3">
      <c r="A48" s="18">
        <v>15</v>
      </c>
      <c r="B48" s="22" t="s">
        <v>67</v>
      </c>
      <c r="C48" s="18"/>
      <c r="D48" s="18"/>
      <c r="E48" s="18">
        <f>D48*C48</f>
        <v>0</v>
      </c>
    </row>
    <row r="49" spans="1:6" ht="18" customHeight="1" x14ac:dyDescent="0.3">
      <c r="A49" s="18"/>
      <c r="B49" s="16" t="s">
        <v>61</v>
      </c>
      <c r="C49" s="23">
        <f>C46+C47+C48</f>
        <v>3</v>
      </c>
      <c r="D49" s="18" t="s">
        <v>14</v>
      </c>
      <c r="E49" s="23">
        <f>E46+E47+E48</f>
        <v>17100</v>
      </c>
    </row>
    <row r="50" spans="1:6" ht="40.700000000000003" customHeight="1" x14ac:dyDescent="0.3">
      <c r="A50" s="21" t="s">
        <v>50</v>
      </c>
      <c r="B50" s="15" t="s">
        <v>85</v>
      </c>
      <c r="C50" s="18"/>
      <c r="D50" s="18"/>
      <c r="E50" s="18"/>
    </row>
    <row r="51" spans="1:6" ht="15.75" customHeight="1" x14ac:dyDescent="0.3">
      <c r="A51" s="18">
        <v>18</v>
      </c>
      <c r="B51" s="22" t="s">
        <v>37</v>
      </c>
      <c r="C51" s="18">
        <v>1</v>
      </c>
      <c r="D51" s="18">
        <v>6900</v>
      </c>
      <c r="E51" s="18">
        <f>D51*C51</f>
        <v>6900</v>
      </c>
      <c r="F51" s="27">
        <v>10791</v>
      </c>
    </row>
    <row r="52" spans="1:6" ht="14.25" customHeight="1" x14ac:dyDescent="0.3">
      <c r="A52" s="18">
        <v>19</v>
      </c>
      <c r="B52" s="22" t="s">
        <v>36</v>
      </c>
      <c r="C52" s="18">
        <v>2</v>
      </c>
      <c r="D52" s="18">
        <v>5100</v>
      </c>
      <c r="E52" s="18">
        <f>D52*C52</f>
        <v>10200</v>
      </c>
      <c r="F52" s="27">
        <v>7500</v>
      </c>
    </row>
    <row r="53" spans="1:6" ht="18" hidden="1" customHeight="1" x14ac:dyDescent="0.3">
      <c r="A53" s="18">
        <v>17</v>
      </c>
      <c r="B53" s="22" t="s">
        <v>64</v>
      </c>
      <c r="C53" s="18">
        <v>0</v>
      </c>
      <c r="D53" s="18">
        <v>4400</v>
      </c>
      <c r="E53" s="18">
        <f t="shared" ref="E53" si="1">D53*C53</f>
        <v>0</v>
      </c>
    </row>
    <row r="54" spans="1:6" ht="16.5" customHeight="1" x14ac:dyDescent="0.3">
      <c r="A54" s="21"/>
      <c r="B54" s="16" t="s">
        <v>61</v>
      </c>
      <c r="C54" s="21">
        <f>C51+C52+C53</f>
        <v>3</v>
      </c>
      <c r="D54" s="21" t="s">
        <v>14</v>
      </c>
      <c r="E54" s="18">
        <f>E51+E52</f>
        <v>17100</v>
      </c>
    </row>
    <row r="55" spans="1:6" ht="33" customHeight="1" x14ac:dyDescent="0.2">
      <c r="A55" s="21" t="s">
        <v>51</v>
      </c>
      <c r="B55" s="15" t="s">
        <v>86</v>
      </c>
      <c r="C55" s="21"/>
      <c r="D55" s="21"/>
      <c r="E55" s="21"/>
    </row>
    <row r="56" spans="1:6" ht="15.75" customHeight="1" x14ac:dyDescent="0.3">
      <c r="A56" s="18">
        <v>20</v>
      </c>
      <c r="B56" s="22" t="s">
        <v>37</v>
      </c>
      <c r="C56" s="18">
        <v>1</v>
      </c>
      <c r="D56" s="18">
        <v>6900</v>
      </c>
      <c r="E56" s="18">
        <f>D56*C56</f>
        <v>6900</v>
      </c>
      <c r="F56" s="27">
        <v>10791</v>
      </c>
    </row>
    <row r="57" spans="1:6" ht="18" customHeight="1" x14ac:dyDescent="0.3">
      <c r="A57" s="18">
        <v>21</v>
      </c>
      <c r="B57" s="22" t="s">
        <v>39</v>
      </c>
      <c r="C57" s="18">
        <v>1</v>
      </c>
      <c r="D57" s="18">
        <v>5100</v>
      </c>
      <c r="E57" s="18">
        <f>D57*C57</f>
        <v>5100</v>
      </c>
      <c r="F57" s="27">
        <v>7500</v>
      </c>
    </row>
    <row r="58" spans="1:6" ht="17.45" customHeight="1" x14ac:dyDescent="0.3">
      <c r="A58" s="18">
        <v>22</v>
      </c>
      <c r="B58" s="22" t="s">
        <v>36</v>
      </c>
      <c r="C58" s="18">
        <v>1</v>
      </c>
      <c r="D58" s="18">
        <v>5100</v>
      </c>
      <c r="E58" s="18">
        <f>D58*C58</f>
        <v>5100</v>
      </c>
      <c r="F58" s="27">
        <v>7500</v>
      </c>
    </row>
    <row r="59" spans="1:6" ht="17.45" customHeight="1" x14ac:dyDescent="0.3">
      <c r="A59" s="18"/>
      <c r="B59" s="22" t="s">
        <v>38</v>
      </c>
      <c r="C59" s="18">
        <v>2</v>
      </c>
      <c r="D59" s="18">
        <v>4800</v>
      </c>
      <c r="E59" s="18">
        <f>D59*C59</f>
        <v>9600</v>
      </c>
      <c r="F59" s="28">
        <v>7300</v>
      </c>
    </row>
    <row r="60" spans="1:6" ht="18" customHeight="1" x14ac:dyDescent="0.2">
      <c r="A60" s="21"/>
      <c r="B60" s="16" t="s">
        <v>61</v>
      </c>
      <c r="C60" s="21">
        <f>C56+C57+C58+C59</f>
        <v>5</v>
      </c>
      <c r="D60" s="21" t="s">
        <v>14</v>
      </c>
      <c r="E60" s="21">
        <f>E56+E57+E58+E59</f>
        <v>26700</v>
      </c>
    </row>
    <row r="61" spans="1:6" ht="25.5" customHeight="1" x14ac:dyDescent="0.2">
      <c r="A61" s="21" t="s">
        <v>52</v>
      </c>
      <c r="B61" s="15" t="s">
        <v>87</v>
      </c>
      <c r="C61" s="21"/>
      <c r="D61" s="21"/>
      <c r="E61" s="21"/>
    </row>
    <row r="62" spans="1:6" ht="18.75" customHeight="1" x14ac:dyDescent="0.3">
      <c r="A62" s="18">
        <v>23</v>
      </c>
      <c r="B62" s="22" t="s">
        <v>37</v>
      </c>
      <c r="C62" s="18">
        <v>1</v>
      </c>
      <c r="D62" s="18">
        <v>6900</v>
      </c>
      <c r="E62" s="18">
        <f>D62*C62</f>
        <v>6900</v>
      </c>
      <c r="F62" s="27">
        <v>10791</v>
      </c>
    </row>
    <row r="63" spans="1:6" ht="18.75" customHeight="1" x14ac:dyDescent="0.3">
      <c r="A63" s="18">
        <v>24</v>
      </c>
      <c r="B63" s="22" t="s">
        <v>65</v>
      </c>
      <c r="C63" s="18">
        <v>1</v>
      </c>
      <c r="D63" s="18">
        <v>5100</v>
      </c>
      <c r="E63" s="18">
        <f>D63*C63</f>
        <v>5100</v>
      </c>
      <c r="F63" s="27">
        <v>7500</v>
      </c>
    </row>
    <row r="64" spans="1:6" ht="19.5" customHeight="1" x14ac:dyDescent="0.3">
      <c r="A64" s="18">
        <v>25</v>
      </c>
      <c r="B64" s="22" t="s">
        <v>36</v>
      </c>
      <c r="C64" s="18">
        <v>1</v>
      </c>
      <c r="D64" s="18">
        <v>5100</v>
      </c>
      <c r="E64" s="18">
        <f>D64*C64</f>
        <v>5100</v>
      </c>
      <c r="F64" s="27">
        <v>7500</v>
      </c>
    </row>
    <row r="65" spans="1:6" ht="15" customHeight="1" x14ac:dyDescent="0.2">
      <c r="A65" s="21"/>
      <c r="B65" s="16" t="s">
        <v>61</v>
      </c>
      <c r="C65" s="21">
        <f>C62+C64+C63</f>
        <v>3</v>
      </c>
      <c r="D65" s="21" t="s">
        <v>14</v>
      </c>
      <c r="E65" s="21">
        <f>E62+E64+E63</f>
        <v>17100</v>
      </c>
    </row>
    <row r="66" spans="1:6" ht="36.75" hidden="1" customHeight="1" x14ac:dyDescent="0.2">
      <c r="A66" s="21"/>
      <c r="B66" s="15"/>
      <c r="C66" s="21"/>
      <c r="D66" s="21"/>
      <c r="E66" s="21"/>
    </row>
    <row r="67" spans="1:6" ht="20.25" hidden="1" customHeight="1" x14ac:dyDescent="0.3">
      <c r="A67" s="18"/>
      <c r="B67" s="22"/>
      <c r="C67" s="18"/>
      <c r="D67" s="18"/>
      <c r="E67" s="18"/>
    </row>
    <row r="68" spans="1:6" ht="18.75" hidden="1" customHeight="1" x14ac:dyDescent="0.3">
      <c r="A68" s="18"/>
      <c r="B68" s="22"/>
      <c r="C68" s="18"/>
      <c r="D68" s="18"/>
      <c r="E68" s="18"/>
    </row>
    <row r="69" spans="1:6" ht="19.5" hidden="1" customHeight="1" x14ac:dyDescent="0.3">
      <c r="A69" s="18"/>
      <c r="B69" s="22"/>
      <c r="C69" s="18"/>
      <c r="D69" s="18"/>
      <c r="E69" s="18"/>
    </row>
    <row r="70" spans="1:6" ht="17.45" hidden="1" customHeight="1" x14ac:dyDescent="0.2">
      <c r="A70" s="21"/>
      <c r="B70" s="16"/>
      <c r="C70" s="21"/>
      <c r="D70" s="21"/>
      <c r="E70" s="23"/>
    </row>
    <row r="71" spans="1:6" ht="33.75" customHeight="1" x14ac:dyDescent="0.2">
      <c r="A71" s="21" t="s">
        <v>57</v>
      </c>
      <c r="B71" s="15" t="s">
        <v>88</v>
      </c>
      <c r="C71" s="21"/>
      <c r="D71" s="21"/>
      <c r="E71" s="21"/>
    </row>
    <row r="72" spans="1:6" ht="21.75" customHeight="1" x14ac:dyDescent="0.3">
      <c r="A72" s="18">
        <v>26</v>
      </c>
      <c r="B72" s="22" t="s">
        <v>37</v>
      </c>
      <c r="C72" s="18">
        <v>1</v>
      </c>
      <c r="D72" s="18">
        <v>6900</v>
      </c>
      <c r="E72" s="18">
        <f>D72</f>
        <v>6900</v>
      </c>
      <c r="F72" s="27">
        <v>10791</v>
      </c>
    </row>
    <row r="73" spans="1:6" ht="21.75" customHeight="1" x14ac:dyDescent="0.3">
      <c r="A73" s="18">
        <v>27</v>
      </c>
      <c r="B73" s="22" t="s">
        <v>69</v>
      </c>
      <c r="C73" s="18">
        <v>2</v>
      </c>
      <c r="D73" s="18">
        <v>5300</v>
      </c>
      <c r="E73" s="18">
        <f>C73*D73</f>
        <v>10600</v>
      </c>
      <c r="F73" s="27">
        <v>8289</v>
      </c>
    </row>
    <row r="74" spans="1:6" ht="20.25" customHeight="1" x14ac:dyDescent="0.3">
      <c r="A74" s="18">
        <v>28</v>
      </c>
      <c r="B74" s="22" t="s">
        <v>70</v>
      </c>
      <c r="C74" s="18">
        <v>1</v>
      </c>
      <c r="D74" s="18">
        <v>5300</v>
      </c>
      <c r="E74" s="18">
        <f>D74</f>
        <v>5300</v>
      </c>
      <c r="F74" s="27">
        <v>8289</v>
      </c>
    </row>
    <row r="75" spans="1:6" ht="19.5" customHeight="1" x14ac:dyDescent="0.3">
      <c r="A75" s="18">
        <v>29</v>
      </c>
      <c r="B75" s="22" t="s">
        <v>68</v>
      </c>
      <c r="C75" s="18">
        <v>1</v>
      </c>
      <c r="D75" s="18">
        <v>5100</v>
      </c>
      <c r="E75" s="18">
        <f>D75</f>
        <v>5100</v>
      </c>
      <c r="F75" s="28">
        <v>7500</v>
      </c>
    </row>
    <row r="76" spans="1:6" ht="18.75" customHeight="1" x14ac:dyDescent="0.2">
      <c r="A76" s="21"/>
      <c r="B76" s="16" t="s">
        <v>61</v>
      </c>
      <c r="C76" s="21">
        <f>C72+C73+C74+C75</f>
        <v>5</v>
      </c>
      <c r="D76" s="21" t="s">
        <v>14</v>
      </c>
      <c r="E76" s="21">
        <f>E72+E73+E74+E75</f>
        <v>27900</v>
      </c>
    </row>
    <row r="77" spans="1:6" ht="28.5" customHeight="1" x14ac:dyDescent="0.2">
      <c r="A77" s="21" t="s">
        <v>58</v>
      </c>
      <c r="B77" s="15" t="s">
        <v>89</v>
      </c>
      <c r="C77" s="21"/>
      <c r="D77" s="21"/>
      <c r="E77" s="21"/>
    </row>
    <row r="78" spans="1:6" ht="18.75" customHeight="1" x14ac:dyDescent="0.3">
      <c r="A78" s="18">
        <v>30</v>
      </c>
      <c r="B78" s="22" t="s">
        <v>37</v>
      </c>
      <c r="C78" s="18">
        <v>1</v>
      </c>
      <c r="D78" s="18">
        <v>6900</v>
      </c>
      <c r="E78" s="18">
        <f>D78</f>
        <v>6900</v>
      </c>
      <c r="F78" s="27">
        <v>10791</v>
      </c>
    </row>
    <row r="79" spans="1:6" ht="18.75" hidden="1" customHeight="1" x14ac:dyDescent="0.3">
      <c r="A79" s="18">
        <v>34</v>
      </c>
      <c r="B79" s="22"/>
      <c r="C79" s="18"/>
      <c r="D79" s="18">
        <v>0</v>
      </c>
      <c r="E79" s="18">
        <f>D79*C79</f>
        <v>0</v>
      </c>
    </row>
    <row r="80" spans="1:6" ht="18.75" hidden="1" customHeight="1" x14ac:dyDescent="0.3">
      <c r="A80" s="18">
        <v>33</v>
      </c>
      <c r="B80" s="22"/>
      <c r="C80" s="18">
        <v>0</v>
      </c>
      <c r="D80" s="18">
        <v>4400</v>
      </c>
      <c r="E80" s="18">
        <f>D80*C80</f>
        <v>0</v>
      </c>
    </row>
    <row r="81" spans="1:6" ht="30.75" customHeight="1" x14ac:dyDescent="0.3">
      <c r="A81" s="18">
        <v>31</v>
      </c>
      <c r="B81" s="22" t="s">
        <v>68</v>
      </c>
      <c r="C81" s="18">
        <v>4</v>
      </c>
      <c r="D81" s="18">
        <v>5100</v>
      </c>
      <c r="E81" s="18">
        <f>D81*C81</f>
        <v>20400</v>
      </c>
      <c r="F81" s="27">
        <v>7500</v>
      </c>
    </row>
    <row r="82" spans="1:6" ht="21.75" customHeight="1" x14ac:dyDescent="0.3">
      <c r="A82" s="18">
        <v>32</v>
      </c>
      <c r="B82" s="22" t="s">
        <v>38</v>
      </c>
      <c r="C82" s="18">
        <v>1</v>
      </c>
      <c r="D82" s="18">
        <v>4800</v>
      </c>
      <c r="E82" s="18">
        <f>D82*C82</f>
        <v>4800</v>
      </c>
      <c r="F82" s="27">
        <v>7300</v>
      </c>
    </row>
    <row r="83" spans="1:6" ht="28.5" hidden="1" customHeight="1" x14ac:dyDescent="0.3">
      <c r="A83" s="18">
        <v>37</v>
      </c>
      <c r="B83" s="22"/>
      <c r="C83" s="18"/>
      <c r="D83" s="18"/>
      <c r="E83" s="18">
        <f>D83*C83</f>
        <v>0</v>
      </c>
    </row>
    <row r="84" spans="1:6" ht="18.75" hidden="1" customHeight="1" x14ac:dyDescent="0.3">
      <c r="A84" s="18">
        <v>38</v>
      </c>
      <c r="B84" s="22"/>
      <c r="C84" s="18"/>
      <c r="D84" s="18"/>
      <c r="E84" s="18">
        <f>C84*D84</f>
        <v>0</v>
      </c>
    </row>
    <row r="85" spans="1:6" ht="18" hidden="1" customHeight="1" x14ac:dyDescent="0.3">
      <c r="A85" s="18">
        <v>39</v>
      </c>
      <c r="B85" s="22"/>
      <c r="C85" s="18"/>
      <c r="D85" s="18"/>
      <c r="E85" s="18">
        <f>C85*D85</f>
        <v>0</v>
      </c>
    </row>
    <row r="86" spans="1:6" ht="18.75" customHeight="1" x14ac:dyDescent="0.3">
      <c r="A86" s="18">
        <v>33</v>
      </c>
      <c r="B86" s="22" t="s">
        <v>40</v>
      </c>
      <c r="C86" s="18">
        <v>1</v>
      </c>
      <c r="D86" s="18">
        <v>4400</v>
      </c>
      <c r="E86" s="18">
        <f>D86*C86</f>
        <v>4400</v>
      </c>
    </row>
    <row r="87" spans="1:6" ht="19.5" customHeight="1" x14ac:dyDescent="0.3">
      <c r="A87" s="18"/>
      <c r="B87" s="16" t="s">
        <v>61</v>
      </c>
      <c r="C87" s="23">
        <f>C78+C79+C80+C81+C82+C83+C84+C85+C86</f>
        <v>7</v>
      </c>
      <c r="D87" s="21" t="s">
        <v>14</v>
      </c>
      <c r="E87" s="23">
        <f>E78+E79+E80+E81+E82+E83+E84+E85+E86</f>
        <v>36500</v>
      </c>
    </row>
    <row r="88" spans="1:6" ht="36" customHeight="1" x14ac:dyDescent="0.2">
      <c r="A88" s="21" t="s">
        <v>71</v>
      </c>
      <c r="B88" s="15" t="s">
        <v>90</v>
      </c>
      <c r="C88" s="23"/>
      <c r="D88" s="21"/>
      <c r="E88" s="23"/>
    </row>
    <row r="89" spans="1:6" ht="19.5" customHeight="1" x14ac:dyDescent="0.3">
      <c r="A89" s="18">
        <v>34</v>
      </c>
      <c r="B89" s="22" t="s">
        <v>63</v>
      </c>
      <c r="C89" s="18">
        <v>1</v>
      </c>
      <c r="D89" s="18">
        <v>4400</v>
      </c>
      <c r="E89" s="18">
        <f>D89*C89</f>
        <v>4400</v>
      </c>
    </row>
    <row r="90" spans="1:6" ht="19.5" customHeight="1" x14ac:dyDescent="0.3">
      <c r="A90" s="18">
        <v>35</v>
      </c>
      <c r="B90" s="22" t="s">
        <v>77</v>
      </c>
      <c r="C90" s="18">
        <v>2</v>
      </c>
      <c r="D90" s="18">
        <v>4300</v>
      </c>
      <c r="E90" s="18">
        <f>D90*C90</f>
        <v>8600</v>
      </c>
    </row>
    <row r="91" spans="1:6" ht="19.5" customHeight="1" x14ac:dyDescent="0.3">
      <c r="A91" s="18">
        <v>36</v>
      </c>
      <c r="B91" s="22" t="s">
        <v>78</v>
      </c>
      <c r="C91" s="18">
        <v>3</v>
      </c>
      <c r="D91" s="18">
        <v>4300</v>
      </c>
      <c r="E91" s="18">
        <f>D91*C91</f>
        <v>12900</v>
      </c>
    </row>
    <row r="92" spans="1:6" ht="19.5" customHeight="1" x14ac:dyDescent="0.3">
      <c r="A92" s="18"/>
      <c r="B92" s="16" t="s">
        <v>61</v>
      </c>
      <c r="C92" s="23">
        <f>C89+C90+C91</f>
        <v>6</v>
      </c>
      <c r="D92" s="23" t="s">
        <v>14</v>
      </c>
      <c r="E92" s="23">
        <f>E89+E90+E91</f>
        <v>25900</v>
      </c>
    </row>
    <row r="93" spans="1:6" ht="19.5" hidden="1" customHeight="1" x14ac:dyDescent="0.3">
      <c r="A93" s="18"/>
      <c r="B93" s="22"/>
      <c r="C93" s="18"/>
      <c r="D93" s="18"/>
      <c r="E93" s="18">
        <f>D93*C93</f>
        <v>0</v>
      </c>
    </row>
    <row r="94" spans="1:6" ht="30.2" customHeight="1" x14ac:dyDescent="0.3">
      <c r="A94" s="21" t="s">
        <v>72</v>
      </c>
      <c r="B94" s="15" t="s">
        <v>80</v>
      </c>
      <c r="C94" s="21"/>
      <c r="D94" s="21"/>
      <c r="E94" s="18"/>
    </row>
    <row r="95" spans="1:6" ht="19.5" customHeight="1" x14ac:dyDescent="0.3">
      <c r="A95" s="27">
        <v>37</v>
      </c>
      <c r="B95" s="22" t="s">
        <v>64</v>
      </c>
      <c r="C95" s="18">
        <v>1</v>
      </c>
      <c r="D95" s="18">
        <v>4400</v>
      </c>
      <c r="E95" s="18">
        <f>C95*D95</f>
        <v>4400</v>
      </c>
    </row>
    <row r="96" spans="1:6" ht="19.5" customHeight="1" x14ac:dyDescent="0.3">
      <c r="A96" s="18">
        <v>38</v>
      </c>
      <c r="B96" s="22" t="s">
        <v>81</v>
      </c>
      <c r="C96" s="18">
        <v>1</v>
      </c>
      <c r="D96" s="18">
        <v>4400</v>
      </c>
      <c r="E96" s="18">
        <f>C96*D96</f>
        <v>4400</v>
      </c>
    </row>
    <row r="97" spans="1:6" ht="19.5" hidden="1" customHeight="1" x14ac:dyDescent="0.3">
      <c r="A97" s="18">
        <v>43</v>
      </c>
      <c r="B97" s="22" t="s">
        <v>47</v>
      </c>
      <c r="C97" s="18">
        <v>0</v>
      </c>
      <c r="D97" s="18">
        <v>2572</v>
      </c>
      <c r="E97" s="18">
        <f>C97*D97</f>
        <v>0</v>
      </c>
    </row>
    <row r="98" spans="1:6" ht="19.5" customHeight="1" x14ac:dyDescent="0.3">
      <c r="A98" s="18">
        <v>39</v>
      </c>
      <c r="B98" s="22" t="s">
        <v>74</v>
      </c>
      <c r="C98" s="18">
        <v>4</v>
      </c>
      <c r="D98" s="18">
        <v>3911</v>
      </c>
      <c r="E98" s="18">
        <f>C98*D98</f>
        <v>15644</v>
      </c>
    </row>
    <row r="99" spans="1:6" ht="19.5" hidden="1" customHeight="1" x14ac:dyDescent="0.3">
      <c r="A99" s="18">
        <v>43</v>
      </c>
      <c r="B99" s="22" t="s">
        <v>74</v>
      </c>
      <c r="C99" s="18">
        <v>0</v>
      </c>
      <c r="D99" s="18">
        <v>0</v>
      </c>
      <c r="E99" s="18">
        <f>C99*D99</f>
        <v>0</v>
      </c>
    </row>
    <row r="100" spans="1:6" ht="19.5" customHeight="1" x14ac:dyDescent="0.3">
      <c r="A100" s="18"/>
      <c r="B100" s="16" t="s">
        <v>62</v>
      </c>
      <c r="C100" s="21">
        <f>C95+C96+C97+C98+C99</f>
        <v>6</v>
      </c>
      <c r="D100" s="21" t="s">
        <v>14</v>
      </c>
      <c r="E100" s="21">
        <f>E95+E96+E97+E98+E99</f>
        <v>24444</v>
      </c>
    </row>
    <row r="101" spans="1:6" ht="27" customHeight="1" x14ac:dyDescent="0.25">
      <c r="A101" s="17"/>
      <c r="B101" s="25" t="s">
        <v>44</v>
      </c>
      <c r="C101" s="26">
        <f>C30+C37+C44+C49+C54+C60+C65+C70+C76+C87+C100+C92</f>
        <v>64</v>
      </c>
      <c r="D101" s="21" t="s">
        <v>14</v>
      </c>
      <c r="E101" s="26">
        <f>E30+E37+E44+E49+E54+E60+E65+E70+E76+E87+E100+E92</f>
        <v>358891</v>
      </c>
      <c r="F101" s="14"/>
    </row>
    <row r="102" spans="1:6" ht="18.75" hidden="1" customHeight="1" x14ac:dyDescent="0.2">
      <c r="A102" s="11"/>
      <c r="B102" s="12"/>
      <c r="C102" s="13"/>
      <c r="D102" s="13"/>
      <c r="E102" s="13"/>
    </row>
    <row r="103" spans="1:6" ht="18.75" customHeight="1" x14ac:dyDescent="0.3">
      <c r="A103" s="36" t="s">
        <v>41</v>
      </c>
      <c r="B103" s="36"/>
      <c r="C103" s="6" t="s">
        <v>19</v>
      </c>
      <c r="D103" s="37" t="s">
        <v>42</v>
      </c>
      <c r="E103" s="37"/>
    </row>
    <row r="104" spans="1:6" ht="16.149999999999999" customHeight="1" x14ac:dyDescent="0.3">
      <c r="A104" s="6"/>
      <c r="B104" s="2"/>
      <c r="C104" s="9" t="s">
        <v>17</v>
      </c>
      <c r="D104" s="38" t="s">
        <v>16</v>
      </c>
      <c r="E104" s="38"/>
    </row>
    <row r="105" spans="1:6" ht="20.25" customHeight="1" x14ac:dyDescent="0.3">
      <c r="A105" s="36" t="s">
        <v>73</v>
      </c>
      <c r="B105" s="36"/>
      <c r="C105" s="6" t="s">
        <v>19</v>
      </c>
      <c r="D105" s="37" t="s">
        <v>79</v>
      </c>
      <c r="E105" s="37"/>
    </row>
    <row r="106" spans="1:6" ht="16.5" customHeight="1" x14ac:dyDescent="0.3">
      <c r="A106" s="36" t="s">
        <v>26</v>
      </c>
      <c r="B106" s="36"/>
      <c r="C106" s="10" t="s">
        <v>15</v>
      </c>
      <c r="D106" s="38" t="s">
        <v>18</v>
      </c>
      <c r="E106" s="38"/>
    </row>
    <row r="107" spans="1:6" ht="17.45" hidden="1" customHeight="1" x14ac:dyDescent="0.3">
      <c r="A107" s="6"/>
      <c r="B107" s="2"/>
    </row>
    <row r="108" spans="1:6" ht="0.75" customHeight="1" x14ac:dyDescent="0.3">
      <c r="A108" s="4"/>
      <c r="B108" s="7"/>
      <c r="C108" s="2"/>
      <c r="D108" s="2"/>
      <c r="E108" s="2"/>
    </row>
    <row r="109" spans="1:6" ht="15" customHeight="1" x14ac:dyDescent="0.3">
      <c r="A109" s="35" t="s">
        <v>10</v>
      </c>
      <c r="B109" s="35"/>
      <c r="C109" s="2"/>
      <c r="D109" s="2"/>
      <c r="E109" s="2"/>
    </row>
  </sheetData>
  <mergeCells count="31">
    <mergeCell ref="C11:D11"/>
    <mergeCell ref="C1:E1"/>
    <mergeCell ref="C2:E2"/>
    <mergeCell ref="C3:E3"/>
    <mergeCell ref="C4:E4"/>
    <mergeCell ref="C5:E5"/>
    <mergeCell ref="C6:E6"/>
    <mergeCell ref="A7:B7"/>
    <mergeCell ref="C7:E7"/>
    <mergeCell ref="C8:E8"/>
    <mergeCell ref="A9:B9"/>
    <mergeCell ref="C10:D10"/>
    <mergeCell ref="A18:A19"/>
    <mergeCell ref="B18:B19"/>
    <mergeCell ref="C18:C19"/>
    <mergeCell ref="D18:D19"/>
    <mergeCell ref="E18:E19"/>
    <mergeCell ref="A13:E13"/>
    <mergeCell ref="A14:E14"/>
    <mergeCell ref="A15:E15"/>
    <mergeCell ref="A16:E16"/>
    <mergeCell ref="A17:E17"/>
    <mergeCell ref="A106:B106"/>
    <mergeCell ref="D106:E106"/>
    <mergeCell ref="A109:B109"/>
    <mergeCell ref="B22:C22"/>
    <mergeCell ref="A103:B103"/>
    <mergeCell ref="D103:E103"/>
    <mergeCell ref="D104:E104"/>
    <mergeCell ref="A105:B105"/>
    <mergeCell ref="D105:E10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апарат виконкома</vt:lpstr>
      <vt:lpstr>Лист1</vt:lpstr>
      <vt:lpstr>'апарат виконкома'!Область_друку</vt:lpstr>
    </vt:vector>
  </TitlesOfParts>
  <Company>GFU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04Gorunova</dc:creator>
  <cp:lastModifiedBy>ОРГ3 ШироківськаТГ</cp:lastModifiedBy>
  <cp:lastPrinted>2025-01-22T09:23:06Z</cp:lastPrinted>
  <dcterms:created xsi:type="dcterms:W3CDTF">2010-07-07T16:03:23Z</dcterms:created>
  <dcterms:modified xsi:type="dcterms:W3CDTF">2025-07-03T05:32:45Z</dcterms:modified>
</cp:coreProperties>
</file>