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20" windowHeight="11020"/>
  </bookViews>
  <sheets>
    <sheet name="Аркуш1" sheetId="1" r:id="rId1"/>
  </sheets>
  <definedNames>
    <definedName name="_xlnm.Print_Titles" localSheetId="0">Аркуш1!$7:$8</definedName>
  </definedNames>
  <calcPr calcId="124519" concurrentCalc="0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55" i="1"/>
  <c r="I55"/>
  <c r="G55"/>
  <c r="H55"/>
  <c r="F55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</calcChain>
</file>

<file path=xl/sharedStrings.xml><?xml version="1.0" encoding="utf-8"?>
<sst xmlns="http://schemas.openxmlformats.org/spreadsheetml/2006/main" count="144" uniqueCount="105">
  <si>
    <t>Станом на 11.07.2022</t>
  </si>
  <si>
    <t>грн.</t>
  </si>
  <si>
    <t>КМБ</t>
  </si>
  <si>
    <t>ККД</t>
  </si>
  <si>
    <t>Доходи</t>
  </si>
  <si>
    <t>Поч.річн. план</t>
  </si>
  <si>
    <t>Уточн.річн. план</t>
  </si>
  <si>
    <t xml:space="preserve"> Уточ.пл. за період</t>
  </si>
  <si>
    <t>Факт</t>
  </si>
  <si>
    <t>+/-</t>
  </si>
  <si>
    <t>% викон.</t>
  </si>
  <si>
    <t>04551000000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</si>
  <si>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</si>
  <si>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</si>
  <si>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11010200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</si>
  <si>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</si>
  <si>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</si>
  <si>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</si>
  <si>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</si>
  <si>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</si>
  <si>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11020200</t>
  </si>
  <si>
    <t>Податок на прибуток підприємств та фінансових установ комунальної власності 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</si>
  <si>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</si>
  <si>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</si>
  <si>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14021900</t>
  </si>
  <si>
    <t>Пальне</t>
  </si>
  <si>
    <t>14031900</t>
  </si>
  <si>
    <t>14040000</t>
  </si>
  <si>
    <t>Акцизний податок з реалізації суб`єктами господарювання роздрібної торгівлі підакцизних товарів 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</si>
  <si>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</si>
  <si>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тютюну,рідин, що використовуються в електронних сигаретах, що оподатковується згідно з підпунктом 213.1.14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</si>
  <si>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</si>
  <si>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</si>
  <si>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</si>
  <si>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</si>
  <si>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</si>
  <si>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</si>
  <si>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</si>
  <si>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</si>
  <si>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</si>
  <si>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</si>
  <si>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18010500</t>
  </si>
  <si>
    <t>Земельний податок з юридичних осіб </t>
  </si>
  <si>
    <t>18010600</t>
  </si>
  <si>
    <t>Орендна плата з юридичних осіб </t>
  </si>
  <si>
    <t>18010700</t>
  </si>
  <si>
    <t>Земельний податок з фізичних осіб </t>
  </si>
  <si>
    <t>18010900</t>
  </si>
  <si>
    <t>Орендна плата з фізичних осіб </t>
  </si>
  <si>
    <t>18011100</t>
  </si>
  <si>
    <t>Транспортний податок з юридичних осіб </t>
  </si>
  <si>
    <t>18050300</t>
  </si>
  <si>
    <t>Єдиний податок з юридичних осіб </t>
  </si>
  <si>
    <t>18050400</t>
  </si>
  <si>
    <t>Єдиний податок з фізичних осіб 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</si>
  <si>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</si>
  <si>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</si>
  <si>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21010300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</si>
  <si>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</si>
  <si>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21081100</t>
  </si>
  <si>
    <t>Адміністративні штрафи та інші санкції </t>
  </si>
  <si>
    <t>21081500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</si>
  <si>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</si>
  <si>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22012500</t>
  </si>
  <si>
    <t>Плата за надання інших адміністративних послуг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</si>
  <si>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</si>
  <si>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</si>
  <si>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</si>
  <si>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</si>
  <si>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22090400</t>
  </si>
  <si>
    <t>Державне мито, пов`язане з видачею та оформленням закордонних паспортів (посвідок) та паспортів громадян України  </t>
  </si>
  <si>
    <t>22130000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</si>
  <si>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 </t>
  </si>
  <si>
    <t>24060300</t>
  </si>
  <si>
    <t>Інші надходження  </t>
  </si>
  <si>
    <t>41033900</t>
  </si>
  <si>
    <t>Освітня субвенція з державного бюджету місцевим бюджетам </t>
  </si>
  <si>
    <t>41053900</t>
  </si>
  <si>
    <t>Інші субвенції з місцевого бюджету</t>
  </si>
  <si>
    <t xml:space="preserve"> </t>
  </si>
  <si>
    <t xml:space="preserve">Усього ( без урахування трансфертів) </t>
  </si>
  <si>
    <t xml:space="preserve">Усього </t>
  </si>
  <si>
    <t>Додаток 1</t>
  </si>
  <si>
    <t xml:space="preserve">Звіт про виконання дохідної частини   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</si>
  <si>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</si>
  <si>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</si>
  <si>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</si>
  <si>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 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</si>
  <si>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</si>
  <si>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</si>
  <si>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25010100</t>
  </si>
  <si>
    <t>Плата за послуги, що надаються бюджетними установами згідно з їх основною діяльністю 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</si>
  <si>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</si>
  <si>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</si>
  <si>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25010400</t>
  </si>
  <si>
    <t>Надходження бюджетних установ від реалізації в установленому порядку майна (крім нерухомого майна) </t>
  </si>
  <si>
    <t>25020100</t>
  </si>
  <si>
    <t>Благодійні внески, гранти та дарунки 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</si>
  <si>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</si>
  <si>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</si>
  <si>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бюджету Широківської селищної територіальної громади за І півріччя 2022 року</t>
  </si>
  <si>
    <t>РАЗОМ видатків загального та спеціального фонду</t>
  </si>
  <si>
    <t>Секретар селищної ради</t>
  </si>
  <si>
    <t>Алла Краснова</t>
  </si>
  <si>
    <t>до рішення  селищної ради від 27.09.2022 №685-14/VІІІ</t>
  </si>
</sst>
</file>

<file path=xl/styles.xml><?xml version="1.0" encoding="utf-8"?>
<styleSheet xmlns="http://schemas.openxmlformats.org/spreadsheetml/2006/main">
  <fonts count="5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4" fontId="0" fillId="0" borderId="0" xfId="0" applyNumberFormat="1"/>
    <xf numFmtId="4" fontId="1" fillId="0" borderId="0" xfId="0" applyNumberFormat="1" applyFont="1" applyAlignment="1">
      <alignment horizontal="center"/>
    </xf>
    <xf numFmtId="4" fontId="0" fillId="0" borderId="0" xfId="0" applyNumberFormat="1" applyAlignment="1">
      <alignment horizontal="right"/>
    </xf>
    <xf numFmtId="0" fontId="0" fillId="0" borderId="2" xfId="0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0" borderId="2" xfId="0" applyNumberFormat="1" applyBorder="1" applyAlignment="1">
      <alignment vertical="center"/>
    </xf>
    <xf numFmtId="4" fontId="1" fillId="2" borderId="2" xfId="0" applyNumberFormat="1" applyFont="1" applyFill="1" applyBorder="1" applyAlignment="1">
      <alignment vertical="center"/>
    </xf>
    <xf numFmtId="0" fontId="0" fillId="0" borderId="2" xfId="0" applyNumberFormat="1" applyBorder="1" applyAlignment="1">
      <alignment horizontal="center"/>
    </xf>
    <xf numFmtId="0" fontId="0" fillId="0" borderId="2" xfId="0" applyNumberForma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left"/>
    </xf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0" fontId="0" fillId="0" borderId="2" xfId="0" applyBorder="1" applyAlignment="1">
      <alignment vertical="center" wrapText="1"/>
    </xf>
    <xf numFmtId="4" fontId="0" fillId="0" borderId="2" xfId="0" applyNumberFormat="1" applyBorder="1" applyAlignment="1">
      <alignment vertical="center"/>
    </xf>
    <xf numFmtId="4" fontId="1" fillId="2" borderId="2" xfId="0" applyNumberFormat="1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4" fontId="1" fillId="2" borderId="3" xfId="0" applyNumberFormat="1" applyFont="1" applyFill="1" applyBorder="1" applyAlignment="1">
      <alignment vertical="center"/>
    </xf>
    <xf numFmtId="0" fontId="0" fillId="3" borderId="2" xfId="0" applyFill="1" applyBorder="1" applyAlignment="1">
      <alignment horizontal="center"/>
    </xf>
    <xf numFmtId="0" fontId="1" fillId="3" borderId="2" xfId="0" applyFont="1" applyFill="1" applyBorder="1" applyAlignment="1">
      <alignment wrapText="1"/>
    </xf>
    <xf numFmtId="4" fontId="1" fillId="3" borderId="2" xfId="0" applyNumberFormat="1" applyFont="1" applyFill="1" applyBorder="1"/>
    <xf numFmtId="0" fontId="1" fillId="4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vertical="center" wrapText="1"/>
    </xf>
    <xf numFmtId="4" fontId="1" fillId="4" borderId="2" xfId="0" applyNumberFormat="1" applyFont="1" applyFill="1" applyBorder="1" applyAlignment="1">
      <alignment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 wrapText="1"/>
    </xf>
    <xf numFmtId="4" fontId="1" fillId="4" borderId="3" xfId="0" applyNumberFormat="1" applyFont="1" applyFill="1" applyBorder="1" applyAlignment="1">
      <alignment vertical="center"/>
    </xf>
    <xf numFmtId="0" fontId="4" fillId="0" borderId="0" xfId="0" applyFont="1" applyAlignment="1">
      <alignment wrapText="1"/>
    </xf>
    <xf numFmtId="4" fontId="4" fillId="0" borderId="0" xfId="0" applyNumberFormat="1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Обычный" xfId="0" builtinId="0"/>
  </cellStyles>
  <dxfs count="9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9"/>
  <sheetViews>
    <sheetView tabSelected="1" topLeftCell="C1" workbookViewId="0">
      <selection activeCell="M8" sqref="M8"/>
    </sheetView>
  </sheetViews>
  <sheetFormatPr defaultRowHeight="13"/>
  <cols>
    <col min="1" max="1" width="0" hidden="1" customWidth="1"/>
    <col min="2" max="2" width="12.296875" style="18" hidden="1" customWidth="1"/>
    <col min="3" max="3" width="12.296875" style="18" customWidth="1"/>
    <col min="4" max="4" width="50.69921875" style="3" customWidth="1"/>
    <col min="5" max="5" width="16" style="4" hidden="1" customWidth="1"/>
    <col min="6" max="7" width="16" style="4" customWidth="1"/>
    <col min="8" max="8" width="13.69921875" style="4" customWidth="1"/>
    <col min="9" max="9" width="13.09765625" style="4" customWidth="1"/>
    <col min="10" max="10" width="9.296875" style="4" bestFit="1" customWidth="1"/>
  </cols>
  <sheetData>
    <row r="1" spans="1:10">
      <c r="B1" s="20" t="s">
        <v>0</v>
      </c>
      <c r="I1" s="22" t="s">
        <v>82</v>
      </c>
    </row>
    <row r="2" spans="1:10">
      <c r="B2" s="1"/>
      <c r="C2" s="1"/>
      <c r="D2" s="2"/>
      <c r="E2" s="5"/>
      <c r="F2" s="5"/>
      <c r="G2" s="21"/>
      <c r="H2" s="21"/>
      <c r="I2" s="21" t="s">
        <v>104</v>
      </c>
      <c r="J2" s="21"/>
    </row>
    <row r="3" spans="1:10" ht="12" customHeight="1">
      <c r="B3" s="39"/>
      <c r="C3" s="39"/>
      <c r="D3" s="39"/>
      <c r="E3" s="39"/>
      <c r="F3" s="39"/>
      <c r="G3" s="39"/>
      <c r="H3" s="39"/>
      <c r="I3" s="39"/>
      <c r="J3" s="39"/>
    </row>
    <row r="4" spans="1:10" ht="9" customHeight="1">
      <c r="B4" s="1"/>
      <c r="C4" s="1"/>
      <c r="D4" s="2"/>
      <c r="E4" s="5"/>
      <c r="F4" s="5"/>
      <c r="G4" s="5"/>
      <c r="H4" s="5"/>
      <c r="I4" s="5"/>
      <c r="J4" s="5"/>
    </row>
    <row r="5" spans="1:10" ht="23.5">
      <c r="B5" s="40" t="s">
        <v>83</v>
      </c>
      <c r="C5" s="40"/>
      <c r="D5" s="40"/>
      <c r="E5" s="40"/>
      <c r="F5" s="40"/>
      <c r="G5" s="40"/>
      <c r="H5" s="40"/>
      <c r="I5" s="40"/>
      <c r="J5" s="40"/>
    </row>
    <row r="6" spans="1:10" ht="27.75" customHeight="1">
      <c r="D6" s="41" t="s">
        <v>100</v>
      </c>
      <c r="E6" s="41"/>
      <c r="F6" s="41"/>
      <c r="G6" s="41"/>
      <c r="H6" s="41"/>
      <c r="I6" s="41"/>
      <c r="J6" s="6" t="s">
        <v>1</v>
      </c>
    </row>
    <row r="7" spans="1:10" ht="28.5" customHeight="1">
      <c r="A7" s="7"/>
      <c r="B7" s="8" t="s">
        <v>2</v>
      </c>
      <c r="C7" s="8" t="s">
        <v>3</v>
      </c>
      <c r="D7" s="9" t="s">
        <v>4</v>
      </c>
      <c r="E7" s="10" t="s">
        <v>5</v>
      </c>
      <c r="F7" s="10" t="s">
        <v>6</v>
      </c>
      <c r="G7" s="10" t="s">
        <v>7</v>
      </c>
      <c r="H7" s="11" t="s">
        <v>8</v>
      </c>
      <c r="I7" s="11" t="s">
        <v>9</v>
      </c>
      <c r="J7" s="11" t="s">
        <v>10</v>
      </c>
    </row>
    <row r="8" spans="1:10">
      <c r="A8" s="7"/>
      <c r="B8" s="16">
        <v>1</v>
      </c>
      <c r="C8" s="16">
        <v>2</v>
      </c>
      <c r="D8" s="17">
        <v>3</v>
      </c>
      <c r="E8" s="16">
        <v>4</v>
      </c>
      <c r="F8" s="16">
        <v>5</v>
      </c>
      <c r="G8" s="16">
        <v>6</v>
      </c>
      <c r="H8" s="16">
        <v>7</v>
      </c>
      <c r="I8" s="16">
        <v>8</v>
      </c>
      <c r="J8" s="16">
        <v>9</v>
      </c>
    </row>
    <row r="9" spans="1:10" ht="39">
      <c r="A9" s="12">
        <v>0</v>
      </c>
      <c r="B9" s="19" t="s">
        <v>11</v>
      </c>
      <c r="C9" s="19" t="s">
        <v>12</v>
      </c>
      <c r="D9" s="13" t="s">
        <v>13</v>
      </c>
      <c r="E9" s="14">
        <v>47650000</v>
      </c>
      <c r="F9" s="14">
        <v>47650000</v>
      </c>
      <c r="G9" s="14">
        <v>21133600</v>
      </c>
      <c r="H9" s="14">
        <v>18407258.440000001</v>
      </c>
      <c r="I9" s="15">
        <f t="shared" ref="I9:I44" si="0">H9-G9</f>
        <v>-2726341.5599999987</v>
      </c>
      <c r="J9" s="15">
        <f t="shared" ref="J9:J44" si="1">IF(G9=0,0,H9/G9*100)</f>
        <v>87.099492940152174</v>
      </c>
    </row>
    <row r="10" spans="1:10" ht="65">
      <c r="A10" s="12">
        <v>0</v>
      </c>
      <c r="B10" s="19" t="s">
        <v>11</v>
      </c>
      <c r="C10" s="19" t="s">
        <v>14</v>
      </c>
      <c r="D10" s="13" t="s">
        <v>15</v>
      </c>
      <c r="E10" s="14">
        <v>0</v>
      </c>
      <c r="F10" s="14">
        <v>0</v>
      </c>
      <c r="G10" s="14">
        <v>0</v>
      </c>
      <c r="H10" s="14">
        <v>651024.34</v>
      </c>
      <c r="I10" s="15">
        <f t="shared" si="0"/>
        <v>651024.34</v>
      </c>
      <c r="J10" s="15">
        <f t="shared" si="1"/>
        <v>0</v>
      </c>
    </row>
    <row r="11" spans="1:10" ht="39">
      <c r="A11" s="12">
        <v>0</v>
      </c>
      <c r="B11" s="19" t="s">
        <v>11</v>
      </c>
      <c r="C11" s="19" t="s">
        <v>16</v>
      </c>
      <c r="D11" s="13" t="s">
        <v>17</v>
      </c>
      <c r="E11" s="14">
        <v>6000000</v>
      </c>
      <c r="F11" s="14">
        <v>6000000</v>
      </c>
      <c r="G11" s="14">
        <v>1636300</v>
      </c>
      <c r="H11" s="14">
        <v>1893014.09</v>
      </c>
      <c r="I11" s="15">
        <f t="shared" si="0"/>
        <v>256714.09000000008</v>
      </c>
      <c r="J11" s="15">
        <f t="shared" si="1"/>
        <v>115.68869339363197</v>
      </c>
    </row>
    <row r="12" spans="1:10" ht="39">
      <c r="A12" s="12">
        <v>0</v>
      </c>
      <c r="B12" s="19" t="s">
        <v>11</v>
      </c>
      <c r="C12" s="19" t="s">
        <v>18</v>
      </c>
      <c r="D12" s="13" t="s">
        <v>19</v>
      </c>
      <c r="E12" s="14">
        <v>300000</v>
      </c>
      <c r="F12" s="14">
        <v>300000</v>
      </c>
      <c r="G12" s="14">
        <v>197300</v>
      </c>
      <c r="H12" s="14">
        <v>152580.9</v>
      </c>
      <c r="I12" s="15">
        <f t="shared" si="0"/>
        <v>-44719.100000000006</v>
      </c>
      <c r="J12" s="15">
        <f t="shared" si="1"/>
        <v>77.334465281297511</v>
      </c>
    </row>
    <row r="13" spans="1:10" ht="26">
      <c r="A13" s="12">
        <v>0</v>
      </c>
      <c r="B13" s="19" t="s">
        <v>11</v>
      </c>
      <c r="C13" s="19" t="s">
        <v>20</v>
      </c>
      <c r="D13" s="13" t="s">
        <v>21</v>
      </c>
      <c r="E13" s="14">
        <v>560000</v>
      </c>
      <c r="F13" s="14">
        <v>560000</v>
      </c>
      <c r="G13" s="14">
        <v>14100</v>
      </c>
      <c r="H13" s="14">
        <v>14194</v>
      </c>
      <c r="I13" s="15">
        <f t="shared" si="0"/>
        <v>94</v>
      </c>
      <c r="J13" s="15">
        <f t="shared" si="1"/>
        <v>100.66666666666666</v>
      </c>
    </row>
    <row r="14" spans="1:10" ht="52">
      <c r="A14" s="12">
        <v>0</v>
      </c>
      <c r="B14" s="19" t="s">
        <v>11</v>
      </c>
      <c r="C14" s="19" t="s">
        <v>22</v>
      </c>
      <c r="D14" s="13" t="s">
        <v>23</v>
      </c>
      <c r="E14" s="14">
        <v>1500</v>
      </c>
      <c r="F14" s="14">
        <v>1500</v>
      </c>
      <c r="G14" s="14">
        <v>1000</v>
      </c>
      <c r="H14" s="14">
        <v>0</v>
      </c>
      <c r="I14" s="15">
        <f t="shared" si="0"/>
        <v>-1000</v>
      </c>
      <c r="J14" s="15">
        <f t="shared" si="1"/>
        <v>0</v>
      </c>
    </row>
    <row r="15" spans="1:10">
      <c r="A15" s="12">
        <v>0</v>
      </c>
      <c r="B15" s="19" t="s">
        <v>11</v>
      </c>
      <c r="C15" s="19" t="s">
        <v>24</v>
      </c>
      <c r="D15" s="13" t="s">
        <v>25</v>
      </c>
      <c r="E15" s="14">
        <v>280000</v>
      </c>
      <c r="F15" s="14">
        <v>280000</v>
      </c>
      <c r="G15" s="14">
        <v>139000</v>
      </c>
      <c r="H15" s="14">
        <v>63638.98</v>
      </c>
      <c r="I15" s="15">
        <f t="shared" si="0"/>
        <v>-75361.01999999999</v>
      </c>
      <c r="J15" s="15">
        <f t="shared" si="1"/>
        <v>45.783438848920866</v>
      </c>
    </row>
    <row r="16" spans="1:10">
      <c r="A16" s="12">
        <v>0</v>
      </c>
      <c r="B16" s="19" t="s">
        <v>11</v>
      </c>
      <c r="C16" s="19" t="s">
        <v>26</v>
      </c>
      <c r="D16" s="13" t="s">
        <v>25</v>
      </c>
      <c r="E16" s="14">
        <v>900000</v>
      </c>
      <c r="F16" s="14">
        <v>900000</v>
      </c>
      <c r="G16" s="14">
        <v>450000</v>
      </c>
      <c r="H16" s="14">
        <v>215534.21</v>
      </c>
      <c r="I16" s="15">
        <f t="shared" si="0"/>
        <v>-234465.79</v>
      </c>
      <c r="J16" s="15">
        <f t="shared" si="1"/>
        <v>47.896491111111111</v>
      </c>
    </row>
    <row r="17" spans="1:10" ht="39">
      <c r="A17" s="12">
        <v>0</v>
      </c>
      <c r="B17" s="19" t="s">
        <v>11</v>
      </c>
      <c r="C17" s="19" t="s">
        <v>27</v>
      </c>
      <c r="D17" s="13" t="s">
        <v>28</v>
      </c>
      <c r="E17" s="14">
        <v>600000</v>
      </c>
      <c r="F17" s="14">
        <v>600000</v>
      </c>
      <c r="G17" s="14">
        <v>300000</v>
      </c>
      <c r="H17" s="14">
        <v>0</v>
      </c>
      <c r="I17" s="15">
        <f t="shared" si="0"/>
        <v>-300000</v>
      </c>
      <c r="J17" s="15">
        <f t="shared" si="1"/>
        <v>0</v>
      </c>
    </row>
    <row r="18" spans="1:10" ht="78">
      <c r="A18" s="12">
        <v>0</v>
      </c>
      <c r="B18" s="19" t="s">
        <v>11</v>
      </c>
      <c r="C18" s="19" t="s">
        <v>29</v>
      </c>
      <c r="D18" s="13" t="s">
        <v>30</v>
      </c>
      <c r="E18" s="14">
        <v>0</v>
      </c>
      <c r="F18" s="14">
        <v>0</v>
      </c>
      <c r="G18" s="14">
        <v>0</v>
      </c>
      <c r="H18" s="14">
        <v>58397.97</v>
      </c>
      <c r="I18" s="15">
        <f t="shared" si="0"/>
        <v>58397.97</v>
      </c>
      <c r="J18" s="15">
        <f t="shared" si="1"/>
        <v>0</v>
      </c>
    </row>
    <row r="19" spans="1:10" ht="65">
      <c r="A19" s="12">
        <v>0</v>
      </c>
      <c r="B19" s="19" t="s">
        <v>11</v>
      </c>
      <c r="C19" s="19" t="s">
        <v>31</v>
      </c>
      <c r="D19" s="13" t="s">
        <v>32</v>
      </c>
      <c r="E19" s="14">
        <v>0</v>
      </c>
      <c r="F19" s="14">
        <v>0</v>
      </c>
      <c r="G19" s="14">
        <v>0</v>
      </c>
      <c r="H19" s="14">
        <v>237124.15</v>
      </c>
      <c r="I19" s="15">
        <f t="shared" si="0"/>
        <v>237124.15</v>
      </c>
      <c r="J19" s="15">
        <f t="shared" si="1"/>
        <v>0</v>
      </c>
    </row>
    <row r="20" spans="1:10" ht="39">
      <c r="A20" s="12">
        <v>0</v>
      </c>
      <c r="B20" s="19" t="s">
        <v>11</v>
      </c>
      <c r="C20" s="19" t="s">
        <v>33</v>
      </c>
      <c r="D20" s="13" t="s">
        <v>34</v>
      </c>
      <c r="E20" s="14">
        <v>15000</v>
      </c>
      <c r="F20" s="14">
        <v>15000</v>
      </c>
      <c r="G20" s="14">
        <v>7000</v>
      </c>
      <c r="H20" s="14">
        <v>3417.38</v>
      </c>
      <c r="I20" s="15">
        <f t="shared" si="0"/>
        <v>-3582.62</v>
      </c>
      <c r="J20" s="15">
        <f t="shared" si="1"/>
        <v>48.819714285714291</v>
      </c>
    </row>
    <row r="21" spans="1:10" ht="39">
      <c r="A21" s="12">
        <v>0</v>
      </c>
      <c r="B21" s="19" t="s">
        <v>11</v>
      </c>
      <c r="C21" s="19" t="s">
        <v>35</v>
      </c>
      <c r="D21" s="13" t="s">
        <v>36</v>
      </c>
      <c r="E21" s="14">
        <v>45000</v>
      </c>
      <c r="F21" s="14">
        <v>45000</v>
      </c>
      <c r="G21" s="14">
        <v>20000</v>
      </c>
      <c r="H21" s="14">
        <v>2715.75</v>
      </c>
      <c r="I21" s="15">
        <f t="shared" si="0"/>
        <v>-17284.25</v>
      </c>
      <c r="J21" s="15">
        <f t="shared" si="1"/>
        <v>13.578750000000001</v>
      </c>
    </row>
    <row r="22" spans="1:10" ht="39">
      <c r="A22" s="12">
        <v>0</v>
      </c>
      <c r="B22" s="19" t="s">
        <v>11</v>
      </c>
      <c r="C22" s="19" t="s">
        <v>37</v>
      </c>
      <c r="D22" s="13" t="s">
        <v>38</v>
      </c>
      <c r="E22" s="14">
        <v>150000</v>
      </c>
      <c r="F22" s="14">
        <v>150000</v>
      </c>
      <c r="G22" s="14">
        <v>63200</v>
      </c>
      <c r="H22" s="14">
        <v>47594.12</v>
      </c>
      <c r="I22" s="15">
        <f t="shared" si="0"/>
        <v>-15605.879999999997</v>
      </c>
      <c r="J22" s="15">
        <f t="shared" si="1"/>
        <v>75.307151898734176</v>
      </c>
    </row>
    <row r="23" spans="1:10" ht="39">
      <c r="A23" s="12">
        <v>0</v>
      </c>
      <c r="B23" s="19" t="s">
        <v>11</v>
      </c>
      <c r="C23" s="19" t="s">
        <v>39</v>
      </c>
      <c r="D23" s="13" t="s">
        <v>40</v>
      </c>
      <c r="E23" s="14">
        <v>550000</v>
      </c>
      <c r="F23" s="14">
        <v>550000</v>
      </c>
      <c r="G23" s="14">
        <v>314000</v>
      </c>
      <c r="H23" s="14">
        <v>192650.75</v>
      </c>
      <c r="I23" s="15">
        <f t="shared" si="0"/>
        <v>-121349.25</v>
      </c>
      <c r="J23" s="15">
        <f t="shared" si="1"/>
        <v>61.353742038216566</v>
      </c>
    </row>
    <row r="24" spans="1:10">
      <c r="A24" s="12">
        <v>0</v>
      </c>
      <c r="B24" s="19" t="s">
        <v>11</v>
      </c>
      <c r="C24" s="19" t="s">
        <v>41</v>
      </c>
      <c r="D24" s="13" t="s">
        <v>42</v>
      </c>
      <c r="E24" s="14">
        <v>530000</v>
      </c>
      <c r="F24" s="14">
        <v>530000</v>
      </c>
      <c r="G24" s="14">
        <v>308200</v>
      </c>
      <c r="H24" s="14">
        <v>323004.53000000003</v>
      </c>
      <c r="I24" s="15">
        <f t="shared" si="0"/>
        <v>14804.530000000028</v>
      </c>
      <c r="J24" s="15">
        <f t="shared" si="1"/>
        <v>104.80354639844258</v>
      </c>
    </row>
    <row r="25" spans="1:10">
      <c r="A25" s="12">
        <v>0</v>
      </c>
      <c r="B25" s="19" t="s">
        <v>11</v>
      </c>
      <c r="C25" s="19" t="s">
        <v>43</v>
      </c>
      <c r="D25" s="13" t="s">
        <v>44</v>
      </c>
      <c r="E25" s="14">
        <v>2710000</v>
      </c>
      <c r="F25" s="14">
        <v>2710000</v>
      </c>
      <c r="G25" s="14">
        <v>1567200</v>
      </c>
      <c r="H25" s="14">
        <v>1557177.47</v>
      </c>
      <c r="I25" s="15">
        <f t="shared" si="0"/>
        <v>-10022.530000000028</v>
      </c>
      <c r="J25" s="15">
        <f t="shared" si="1"/>
        <v>99.360481750893314</v>
      </c>
    </row>
    <row r="26" spans="1:10">
      <c r="A26" s="12">
        <v>0</v>
      </c>
      <c r="B26" s="19" t="s">
        <v>11</v>
      </c>
      <c r="C26" s="19" t="s">
        <v>45</v>
      </c>
      <c r="D26" s="13" t="s">
        <v>46</v>
      </c>
      <c r="E26" s="14">
        <v>1850000</v>
      </c>
      <c r="F26" s="14">
        <v>1850000</v>
      </c>
      <c r="G26" s="14">
        <v>94400</v>
      </c>
      <c r="H26" s="14">
        <v>40929.15</v>
      </c>
      <c r="I26" s="15">
        <f t="shared" si="0"/>
        <v>-53470.85</v>
      </c>
      <c r="J26" s="15">
        <f t="shared" si="1"/>
        <v>43.357150423728811</v>
      </c>
    </row>
    <row r="27" spans="1:10">
      <c r="A27" s="12">
        <v>0</v>
      </c>
      <c r="B27" s="19" t="s">
        <v>11</v>
      </c>
      <c r="C27" s="19" t="s">
        <v>47</v>
      </c>
      <c r="D27" s="13" t="s">
        <v>48</v>
      </c>
      <c r="E27" s="14">
        <v>1000000</v>
      </c>
      <c r="F27" s="14">
        <v>1000000</v>
      </c>
      <c r="G27" s="14">
        <v>426500</v>
      </c>
      <c r="H27" s="14">
        <v>192115.46</v>
      </c>
      <c r="I27" s="15">
        <f t="shared" si="0"/>
        <v>-234384.54</v>
      </c>
      <c r="J27" s="15">
        <f t="shared" si="1"/>
        <v>45.044656506447829</v>
      </c>
    </row>
    <row r="28" spans="1:10">
      <c r="A28" s="12">
        <v>0</v>
      </c>
      <c r="B28" s="19" t="s">
        <v>11</v>
      </c>
      <c r="C28" s="19" t="s">
        <v>49</v>
      </c>
      <c r="D28" s="13" t="s">
        <v>50</v>
      </c>
      <c r="E28" s="14">
        <v>50000</v>
      </c>
      <c r="F28" s="14">
        <v>50000</v>
      </c>
      <c r="G28" s="14">
        <v>31250</v>
      </c>
      <c r="H28" s="14">
        <v>31250</v>
      </c>
      <c r="I28" s="15">
        <f t="shared" si="0"/>
        <v>0</v>
      </c>
      <c r="J28" s="15">
        <f t="shared" si="1"/>
        <v>100</v>
      </c>
    </row>
    <row r="29" spans="1:10">
      <c r="A29" s="12">
        <v>0</v>
      </c>
      <c r="B29" s="19" t="s">
        <v>11</v>
      </c>
      <c r="C29" s="19" t="s">
        <v>51</v>
      </c>
      <c r="D29" s="13" t="s">
        <v>52</v>
      </c>
      <c r="E29" s="14">
        <v>950000</v>
      </c>
      <c r="F29" s="14">
        <v>950000</v>
      </c>
      <c r="G29" s="14">
        <v>492500</v>
      </c>
      <c r="H29" s="14">
        <v>513084.27</v>
      </c>
      <c r="I29" s="15">
        <f t="shared" si="0"/>
        <v>20584.270000000019</v>
      </c>
      <c r="J29" s="15">
        <f t="shared" si="1"/>
        <v>104.17954720812183</v>
      </c>
    </row>
    <row r="30" spans="1:10">
      <c r="A30" s="12">
        <v>0</v>
      </c>
      <c r="B30" s="19" t="s">
        <v>11</v>
      </c>
      <c r="C30" s="19" t="s">
        <v>53</v>
      </c>
      <c r="D30" s="13" t="s">
        <v>54</v>
      </c>
      <c r="E30" s="14">
        <v>4000000</v>
      </c>
      <c r="F30" s="14">
        <v>4000000</v>
      </c>
      <c r="G30" s="14">
        <v>1961200</v>
      </c>
      <c r="H30" s="14">
        <v>1951368.3</v>
      </c>
      <c r="I30" s="15">
        <f t="shared" si="0"/>
        <v>-9831.6999999999534</v>
      </c>
      <c r="J30" s="15">
        <f t="shared" si="1"/>
        <v>99.4986895778095</v>
      </c>
    </row>
    <row r="31" spans="1:10" ht="65">
      <c r="A31" s="12">
        <v>0</v>
      </c>
      <c r="B31" s="19" t="s">
        <v>11</v>
      </c>
      <c r="C31" s="19" t="s">
        <v>55</v>
      </c>
      <c r="D31" s="13" t="s">
        <v>56</v>
      </c>
      <c r="E31" s="14">
        <v>3000000</v>
      </c>
      <c r="F31" s="14">
        <v>3000000</v>
      </c>
      <c r="G31" s="14">
        <v>1159500</v>
      </c>
      <c r="H31" s="14">
        <v>1777758.86</v>
      </c>
      <c r="I31" s="15">
        <f t="shared" si="0"/>
        <v>618258.8600000001</v>
      </c>
      <c r="J31" s="15">
        <f t="shared" si="1"/>
        <v>153.32116084519188</v>
      </c>
    </row>
    <row r="32" spans="1:10" ht="39">
      <c r="A32" s="12">
        <v>0</v>
      </c>
      <c r="B32" s="19" t="s">
        <v>11</v>
      </c>
      <c r="C32" s="19" t="s">
        <v>57</v>
      </c>
      <c r="D32" s="13" t="s">
        <v>58</v>
      </c>
      <c r="E32" s="14">
        <v>3440000</v>
      </c>
      <c r="F32" s="14">
        <v>3440000</v>
      </c>
      <c r="G32" s="14">
        <v>59900</v>
      </c>
      <c r="H32" s="14">
        <v>59932</v>
      </c>
      <c r="I32" s="15">
        <f t="shared" si="0"/>
        <v>32</v>
      </c>
      <c r="J32" s="15">
        <f t="shared" si="1"/>
        <v>100.0534223706177</v>
      </c>
    </row>
    <row r="33" spans="1:10">
      <c r="A33" s="12">
        <v>0</v>
      </c>
      <c r="B33" s="19" t="s">
        <v>11</v>
      </c>
      <c r="C33" s="19" t="s">
        <v>59</v>
      </c>
      <c r="D33" s="13" t="s">
        <v>60</v>
      </c>
      <c r="E33" s="14">
        <v>10000</v>
      </c>
      <c r="F33" s="14">
        <v>10000</v>
      </c>
      <c r="G33" s="14">
        <v>4000</v>
      </c>
      <c r="H33" s="14">
        <v>1802</v>
      </c>
      <c r="I33" s="15">
        <f t="shared" si="0"/>
        <v>-2198</v>
      </c>
      <c r="J33" s="15">
        <f t="shared" si="1"/>
        <v>45.050000000000004</v>
      </c>
    </row>
    <row r="34" spans="1:10" ht="39">
      <c r="A34" s="12">
        <v>0</v>
      </c>
      <c r="B34" s="19" t="s">
        <v>11</v>
      </c>
      <c r="C34" s="19" t="s">
        <v>61</v>
      </c>
      <c r="D34" s="13" t="s">
        <v>62</v>
      </c>
      <c r="E34" s="14">
        <v>15000</v>
      </c>
      <c r="F34" s="14">
        <v>15000</v>
      </c>
      <c r="G34" s="14">
        <v>15000</v>
      </c>
      <c r="H34" s="14">
        <v>16000</v>
      </c>
      <c r="I34" s="15">
        <f t="shared" si="0"/>
        <v>1000</v>
      </c>
      <c r="J34" s="15">
        <f t="shared" si="1"/>
        <v>106.66666666666667</v>
      </c>
    </row>
    <row r="35" spans="1:10">
      <c r="A35" s="12">
        <v>0</v>
      </c>
      <c r="B35" s="19" t="s">
        <v>11</v>
      </c>
      <c r="C35" s="19" t="s">
        <v>63</v>
      </c>
      <c r="D35" s="13" t="s">
        <v>64</v>
      </c>
      <c r="E35" s="14">
        <v>600000</v>
      </c>
      <c r="F35" s="14">
        <v>600000</v>
      </c>
      <c r="G35" s="14">
        <v>290000</v>
      </c>
      <c r="H35" s="14">
        <v>309092.02999999997</v>
      </c>
      <c r="I35" s="15">
        <f t="shared" si="0"/>
        <v>19092.02999999997</v>
      </c>
      <c r="J35" s="15">
        <f t="shared" si="1"/>
        <v>106.58345862068965</v>
      </c>
    </row>
    <row r="36" spans="1:10" ht="39">
      <c r="A36" s="12">
        <v>0</v>
      </c>
      <c r="B36" s="19" t="s">
        <v>11</v>
      </c>
      <c r="C36" s="19" t="s">
        <v>65</v>
      </c>
      <c r="D36" s="13" t="s">
        <v>66</v>
      </c>
      <c r="E36" s="14">
        <v>55000</v>
      </c>
      <c r="F36" s="14">
        <v>55000</v>
      </c>
      <c r="G36" s="14">
        <v>27600</v>
      </c>
      <c r="H36" s="14">
        <v>13827.68</v>
      </c>
      <c r="I36" s="15">
        <f t="shared" si="0"/>
        <v>-13772.32</v>
      </c>
      <c r="J36" s="15">
        <f t="shared" si="1"/>
        <v>50.100289855072468</v>
      </c>
    </row>
    <row r="37" spans="1:10" ht="39">
      <c r="A37" s="12">
        <v>0</v>
      </c>
      <c r="B37" s="19" t="s">
        <v>11</v>
      </c>
      <c r="C37" s="19" t="s">
        <v>67</v>
      </c>
      <c r="D37" s="13" t="s">
        <v>68</v>
      </c>
      <c r="E37" s="14">
        <v>140000</v>
      </c>
      <c r="F37" s="14">
        <v>140000</v>
      </c>
      <c r="G37" s="14">
        <v>82000</v>
      </c>
      <c r="H37" s="14">
        <v>50398.23</v>
      </c>
      <c r="I37" s="15">
        <f t="shared" si="0"/>
        <v>-31601.769999999997</v>
      </c>
      <c r="J37" s="15">
        <f t="shared" si="1"/>
        <v>61.461256097560977</v>
      </c>
    </row>
    <row r="38" spans="1:10" ht="39">
      <c r="A38" s="12">
        <v>0</v>
      </c>
      <c r="B38" s="19" t="s">
        <v>11</v>
      </c>
      <c r="C38" s="19" t="s">
        <v>69</v>
      </c>
      <c r="D38" s="13" t="s">
        <v>70</v>
      </c>
      <c r="E38" s="14">
        <v>7200</v>
      </c>
      <c r="F38" s="14">
        <v>7200</v>
      </c>
      <c r="G38" s="14">
        <v>3100</v>
      </c>
      <c r="H38" s="14">
        <v>1921</v>
      </c>
      <c r="I38" s="15">
        <f t="shared" si="0"/>
        <v>-1179</v>
      </c>
      <c r="J38" s="15">
        <f t="shared" si="1"/>
        <v>61.967741935483865</v>
      </c>
    </row>
    <row r="39" spans="1:10" ht="65">
      <c r="A39" s="12">
        <v>0</v>
      </c>
      <c r="B39" s="19" t="s">
        <v>11</v>
      </c>
      <c r="C39" s="19" t="s">
        <v>71</v>
      </c>
      <c r="D39" s="13" t="s">
        <v>72</v>
      </c>
      <c r="E39" s="14">
        <v>420</v>
      </c>
      <c r="F39" s="14">
        <v>420</v>
      </c>
      <c r="G39" s="14">
        <v>280</v>
      </c>
      <c r="H39" s="14">
        <v>70</v>
      </c>
      <c r="I39" s="15">
        <f t="shared" si="0"/>
        <v>-210</v>
      </c>
      <c r="J39" s="15">
        <f t="shared" si="1"/>
        <v>25</v>
      </c>
    </row>
    <row r="40" spans="1:10">
      <c r="A40" s="12">
        <v>0</v>
      </c>
      <c r="B40" s="19" t="s">
        <v>11</v>
      </c>
      <c r="C40" s="19" t="s">
        <v>73</v>
      </c>
      <c r="D40" s="13" t="s">
        <v>74</v>
      </c>
      <c r="E40" s="14">
        <v>0</v>
      </c>
      <c r="F40" s="14">
        <v>0</v>
      </c>
      <c r="G40" s="14">
        <v>0</v>
      </c>
      <c r="H40" s="14">
        <v>118712.66</v>
      </c>
      <c r="I40" s="15">
        <f t="shared" si="0"/>
        <v>118712.66</v>
      </c>
      <c r="J40" s="15">
        <f t="shared" si="1"/>
        <v>0</v>
      </c>
    </row>
    <row r="41" spans="1:10" ht="26">
      <c r="A41" s="12">
        <v>0</v>
      </c>
      <c r="B41" s="19" t="s">
        <v>11</v>
      </c>
      <c r="C41" s="19" t="s">
        <v>75</v>
      </c>
      <c r="D41" s="13" t="s">
        <v>76</v>
      </c>
      <c r="E41" s="14">
        <v>34493200</v>
      </c>
      <c r="F41" s="14">
        <v>31043800</v>
      </c>
      <c r="G41" s="14">
        <v>19424800</v>
      </c>
      <c r="H41" s="14">
        <v>19424800</v>
      </c>
      <c r="I41" s="15">
        <f t="shared" si="0"/>
        <v>0</v>
      </c>
      <c r="J41" s="15">
        <f t="shared" si="1"/>
        <v>100</v>
      </c>
    </row>
    <row r="42" spans="1:10">
      <c r="A42" s="12">
        <v>0</v>
      </c>
      <c r="B42" s="19" t="s">
        <v>11</v>
      </c>
      <c r="C42" s="19" t="s">
        <v>77</v>
      </c>
      <c r="D42" s="13" t="s">
        <v>78</v>
      </c>
      <c r="E42" s="14">
        <v>18506320</v>
      </c>
      <c r="F42" s="14">
        <v>18806104</v>
      </c>
      <c r="G42" s="14">
        <v>11314718</v>
      </c>
      <c r="H42" s="14">
        <v>11312882</v>
      </c>
      <c r="I42" s="15">
        <f t="shared" si="0"/>
        <v>-1836</v>
      </c>
      <c r="J42" s="15">
        <f t="shared" si="1"/>
        <v>99.983773347245602</v>
      </c>
    </row>
    <row r="43" spans="1:10">
      <c r="A43" s="12">
        <v>1</v>
      </c>
      <c r="B43" s="19"/>
      <c r="C43" s="19" t="s">
        <v>79</v>
      </c>
      <c r="D43" s="13" t="s">
        <v>80</v>
      </c>
      <c r="E43" s="14">
        <v>75409120</v>
      </c>
      <c r="F43" s="14">
        <v>75409120</v>
      </c>
      <c r="G43" s="14">
        <v>30798130</v>
      </c>
      <c r="H43" s="14">
        <v>28897588.719999999</v>
      </c>
      <c r="I43" s="15">
        <f t="shared" si="0"/>
        <v>-1900541.2800000012</v>
      </c>
      <c r="J43" s="15">
        <f t="shared" si="1"/>
        <v>93.829036762946316</v>
      </c>
    </row>
    <row r="44" spans="1:10">
      <c r="A44" s="12">
        <v>1</v>
      </c>
      <c r="B44" s="19"/>
      <c r="C44" s="19" t="s">
        <v>79</v>
      </c>
      <c r="D44" s="13" t="s">
        <v>81</v>
      </c>
      <c r="E44" s="14">
        <v>128408640</v>
      </c>
      <c r="F44" s="14">
        <v>125259024</v>
      </c>
      <c r="G44" s="14">
        <v>61537648</v>
      </c>
      <c r="H44" s="14">
        <v>59635270.719999999</v>
      </c>
      <c r="I44" s="15">
        <f t="shared" si="0"/>
        <v>-1902377.2800000012</v>
      </c>
      <c r="J44" s="15">
        <f t="shared" si="1"/>
        <v>96.908596051639805</v>
      </c>
    </row>
    <row r="45" spans="1:10" ht="52">
      <c r="C45" s="26" t="s">
        <v>84</v>
      </c>
      <c r="D45" s="23" t="s">
        <v>85</v>
      </c>
      <c r="E45" s="24">
        <v>4000</v>
      </c>
      <c r="F45" s="24">
        <v>4000</v>
      </c>
      <c r="G45" s="24">
        <v>2000</v>
      </c>
      <c r="H45" s="24">
        <v>3076.38</v>
      </c>
      <c r="I45" s="25">
        <v>1076.3800000000001</v>
      </c>
      <c r="J45" s="25">
        <v>153.81899999999999</v>
      </c>
    </row>
    <row r="46" spans="1:10" ht="26">
      <c r="C46" s="26" t="s">
        <v>86</v>
      </c>
      <c r="D46" s="23" t="s">
        <v>87</v>
      </c>
      <c r="E46" s="24">
        <v>300</v>
      </c>
      <c r="F46" s="24">
        <v>300</v>
      </c>
      <c r="G46" s="24">
        <v>150</v>
      </c>
      <c r="H46" s="24">
        <v>239.56</v>
      </c>
      <c r="I46" s="25">
        <v>89.56</v>
      </c>
      <c r="J46" s="25">
        <v>159.70666666666665</v>
      </c>
    </row>
    <row r="47" spans="1:10" ht="52">
      <c r="C47" s="26" t="s">
        <v>88</v>
      </c>
      <c r="D47" s="23" t="s">
        <v>89</v>
      </c>
      <c r="E47" s="24">
        <v>7900</v>
      </c>
      <c r="F47" s="24">
        <v>7900</v>
      </c>
      <c r="G47" s="24">
        <v>3950</v>
      </c>
      <c r="H47" s="24">
        <v>3611.8</v>
      </c>
      <c r="I47" s="25">
        <v>-338.19999999999982</v>
      </c>
      <c r="J47" s="25">
        <v>91.437974683544311</v>
      </c>
    </row>
    <row r="48" spans="1:10" ht="26">
      <c r="C48" s="26" t="s">
        <v>90</v>
      </c>
      <c r="D48" s="23" t="s">
        <v>91</v>
      </c>
      <c r="E48" s="24">
        <v>908322</v>
      </c>
      <c r="F48" s="24">
        <v>908322</v>
      </c>
      <c r="G48" s="24">
        <v>454161</v>
      </c>
      <c r="H48" s="24">
        <v>147209.76</v>
      </c>
      <c r="I48" s="25">
        <v>-306951.24</v>
      </c>
      <c r="J48" s="25">
        <v>32.413562591239675</v>
      </c>
    </row>
    <row r="49" spans="3:10" ht="39">
      <c r="C49" s="26" t="s">
        <v>92</v>
      </c>
      <c r="D49" s="23" t="s">
        <v>93</v>
      </c>
      <c r="E49" s="24">
        <v>66463</v>
      </c>
      <c r="F49" s="24">
        <v>66463</v>
      </c>
      <c r="G49" s="24">
        <v>33231.5</v>
      </c>
      <c r="H49" s="24">
        <v>26054.87</v>
      </c>
      <c r="I49" s="25">
        <v>-7176.630000000001</v>
      </c>
      <c r="J49" s="25">
        <v>78.404134631298618</v>
      </c>
    </row>
    <row r="50" spans="3:10" ht="39">
      <c r="C50" s="26" t="s">
        <v>94</v>
      </c>
      <c r="D50" s="23" t="s">
        <v>95</v>
      </c>
      <c r="E50" s="24">
        <v>300</v>
      </c>
      <c r="F50" s="24">
        <v>300</v>
      </c>
      <c r="G50" s="24">
        <v>150</v>
      </c>
      <c r="H50" s="24">
        <v>190.2</v>
      </c>
      <c r="I50" s="25">
        <v>40.199999999999989</v>
      </c>
      <c r="J50" s="25">
        <v>126.8</v>
      </c>
    </row>
    <row r="51" spans="3:10">
      <c r="C51" s="26" t="s">
        <v>96</v>
      </c>
      <c r="D51" s="23" t="s">
        <v>97</v>
      </c>
      <c r="E51" s="24">
        <v>0</v>
      </c>
      <c r="F51" s="24">
        <v>0</v>
      </c>
      <c r="G51" s="24">
        <v>0</v>
      </c>
      <c r="H51" s="24">
        <v>432510.1</v>
      </c>
      <c r="I51" s="25">
        <v>432510.1</v>
      </c>
      <c r="J51" s="25">
        <v>0</v>
      </c>
    </row>
    <row r="52" spans="3:10" ht="65">
      <c r="C52" s="26" t="s">
        <v>98</v>
      </c>
      <c r="D52" s="23" t="s">
        <v>99</v>
      </c>
      <c r="E52" s="24">
        <v>0</v>
      </c>
      <c r="F52" s="24">
        <v>0</v>
      </c>
      <c r="G52" s="24">
        <v>0</v>
      </c>
      <c r="H52" s="24">
        <v>2900</v>
      </c>
      <c r="I52" s="25">
        <v>2900</v>
      </c>
      <c r="J52" s="25">
        <v>0</v>
      </c>
    </row>
    <row r="53" spans="3:10">
      <c r="C53" s="31" t="s">
        <v>79</v>
      </c>
      <c r="D53" s="32" t="s">
        <v>80</v>
      </c>
      <c r="E53" s="33">
        <v>987285</v>
      </c>
      <c r="F53" s="33">
        <v>987285</v>
      </c>
      <c r="G53" s="33">
        <v>493642.5</v>
      </c>
      <c r="H53" s="33">
        <v>615792.66999999993</v>
      </c>
      <c r="I53" s="25">
        <v>122150.16999999993</v>
      </c>
      <c r="J53" s="25">
        <v>124.74466238218953</v>
      </c>
    </row>
    <row r="54" spans="3:10">
      <c r="C54" s="34" t="s">
        <v>79</v>
      </c>
      <c r="D54" s="35" t="s">
        <v>81</v>
      </c>
      <c r="E54" s="36">
        <v>987285</v>
      </c>
      <c r="F54" s="36">
        <v>987285</v>
      </c>
      <c r="G54" s="36">
        <v>493642.5</v>
      </c>
      <c r="H54" s="36">
        <v>615792.66999999993</v>
      </c>
      <c r="I54" s="27">
        <v>122150.16999999993</v>
      </c>
      <c r="J54" s="27">
        <v>124.74466238218953</v>
      </c>
    </row>
    <row r="55" spans="3:10" ht="18.75" customHeight="1">
      <c r="C55" s="28"/>
      <c r="D55" s="29" t="s">
        <v>101</v>
      </c>
      <c r="E55" s="30">
        <v>130395925</v>
      </c>
      <c r="F55" s="30">
        <f>F44+F54</f>
        <v>126246309</v>
      </c>
      <c r="G55" s="30">
        <f t="shared" ref="G55:I55" si="2">G44+G54</f>
        <v>62031290.5</v>
      </c>
      <c r="H55" s="30">
        <f t="shared" si="2"/>
        <v>60251063.390000001</v>
      </c>
      <c r="I55" s="30">
        <f t="shared" si="2"/>
        <v>-1780227.1100000013</v>
      </c>
      <c r="J55" s="30">
        <f>H55/G55*100</f>
        <v>97.130114341245246</v>
      </c>
    </row>
    <row r="59" spans="3:10" ht="14.5">
      <c r="D59" s="37" t="s">
        <v>102</v>
      </c>
      <c r="E59" s="38"/>
      <c r="F59" s="38"/>
      <c r="G59" s="38"/>
      <c r="H59" s="38" t="s">
        <v>103</v>
      </c>
    </row>
  </sheetData>
  <mergeCells count="3">
    <mergeCell ref="B3:J3"/>
    <mergeCell ref="B5:J5"/>
    <mergeCell ref="D6:I6"/>
  </mergeCells>
  <conditionalFormatting sqref="B9:B44">
    <cfRule type="expression" dxfId="8" priority="1" stopIfTrue="1">
      <formula>A9=1</formula>
    </cfRule>
  </conditionalFormatting>
  <conditionalFormatting sqref="C9:C44">
    <cfRule type="expression" dxfId="7" priority="2" stopIfTrue="1">
      <formula>A9=1</formula>
    </cfRule>
  </conditionalFormatting>
  <conditionalFormatting sqref="D9:D44">
    <cfRule type="expression" dxfId="6" priority="3" stopIfTrue="1">
      <formula>A9=1</formula>
    </cfRule>
  </conditionalFormatting>
  <conditionalFormatting sqref="E9:E44">
    <cfRule type="expression" dxfId="5" priority="4" stopIfTrue="1">
      <formula>A9=1</formula>
    </cfRule>
  </conditionalFormatting>
  <conditionalFormatting sqref="F9:F44">
    <cfRule type="expression" dxfId="4" priority="5" stopIfTrue="1">
      <formula>A9=1</formula>
    </cfRule>
  </conditionalFormatting>
  <conditionalFormatting sqref="G9:G44">
    <cfRule type="expression" dxfId="3" priority="6" stopIfTrue="1">
      <formula>A9=1</formula>
    </cfRule>
  </conditionalFormatting>
  <conditionalFormatting sqref="H9:H44">
    <cfRule type="expression" dxfId="2" priority="7" stopIfTrue="1">
      <formula>A9=1</formula>
    </cfRule>
  </conditionalFormatting>
  <conditionalFormatting sqref="I9:I44">
    <cfRule type="expression" dxfId="1" priority="8" stopIfTrue="1">
      <formula>A9=1</formula>
    </cfRule>
  </conditionalFormatting>
  <conditionalFormatting sqref="J9:J44">
    <cfRule type="expression" dxfId="0" priority="9" stopIfTrue="1">
      <formula>A9=1</formula>
    </cfRule>
  </conditionalFormatting>
  <pageMargins left="0.32" right="0.33" top="0.39370078740157499" bottom="0.39370078740157499" header="0" footer="0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Аркуш1</vt:lpstr>
      <vt:lpstr>Аркуш1!Заголовки_для_печати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2022-07-20T11:33:45Z</cp:lastPrinted>
  <dcterms:created xsi:type="dcterms:W3CDTF">2022-07-11T11:07:21Z</dcterms:created>
  <dcterms:modified xsi:type="dcterms:W3CDTF">2022-12-23T07:02:58Z</dcterms:modified>
</cp:coreProperties>
</file>