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analiz_vd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analiz_vd0!$8:$9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59" i="2"/>
  <c r="F59"/>
  <c r="G59"/>
  <c r="H59"/>
  <c r="I59"/>
  <c r="E59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</calcChain>
</file>

<file path=xl/sharedStrings.xml><?xml version="1.0" encoding="utf-8"?>
<sst xmlns="http://schemas.openxmlformats.org/spreadsheetml/2006/main" count="122" uniqueCount="101">
  <si>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</si>
  <si>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</si>
  <si>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</si>
  <si>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</si>
  <si>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</si>
  <si>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</si>
  <si>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</si>
  <si>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</si>
  <si>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</si>
  <si>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</si>
  <si>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</si>
  <si>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</si>
  <si>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</si>
  <si>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</si>
  <si>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</si>
  <si>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</si>
  <si>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</si>
  <si>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</si>
  <si>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</si>
  <si>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</si>
  <si>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</si>
  <si>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</si>
  <si>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</si>
  <si>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</si>
  <si>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</si>
  <si>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</si>
  <si>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</si>
  <si>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</si>
  <si>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</si>
  <si>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</si>
  <si>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</si>
  <si>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</si>
  <si>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</si>
  <si>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</si>
  <si>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</si>
  <si>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</si>
  <si>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2010</t>
  </si>
  <si>
    <t>Багатопрофільна стаціонарна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</si>
  <si>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</si>
  <si>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</si>
  <si>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2152</t>
  </si>
  <si>
    <t>Інші програми та заходи у сфері охорони здоров`я</t>
  </si>
  <si>
    <t>3032</t>
  </si>
  <si>
    <t>Надання пільг окремим категоріям громадян з оплати послуг зв`язку</t>
  </si>
  <si>
    <t>3050</t>
  </si>
  <si>
    <t>Пільгове медичне обслуговування осіб, які постраждали внаслідок Чорнобильської катастрофи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</si>
  <si>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</si>
  <si>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</si>
  <si>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3210</t>
  </si>
  <si>
    <t>Організація та проведення громадських робіт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</si>
  <si>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</si>
  <si>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</si>
  <si>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</si>
  <si>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</si>
  <si>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</si>
  <si>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</si>
  <si>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</si>
  <si>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</si>
  <si>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</si>
  <si>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</si>
  <si>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</si>
  <si>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</si>
  <si>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</si>
  <si>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</si>
  <si>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</si>
  <si>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</si>
  <si>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</si>
  <si>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та фінансова підтримка спортивних споруд</t>
  </si>
  <si>
    <t>6013</t>
  </si>
  <si>
    <t>Забезпечення діяльності водопровідно-каналізаційного господарства</t>
  </si>
  <si>
    <t>6030</t>
  </si>
  <si>
    <t>Організація благоустрою населених пунктів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</si>
  <si>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</si>
  <si>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</si>
  <si>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</si>
  <si>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</si>
  <si>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</si>
  <si>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</si>
  <si>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</si>
  <si>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</si>
  <si>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</si>
  <si>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</si>
  <si>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8710</t>
  </si>
  <si>
    <t>Резервний фонд місцевого бюджету</t>
  </si>
  <si>
    <t>8775</t>
  </si>
  <si>
    <t>Інші заходи за рахунок коштів резервного фонду місцевого бюджету</t>
  </si>
  <si>
    <t xml:space="preserve"> </t>
  </si>
  <si>
    <t xml:space="preserve">Усього </t>
  </si>
  <si>
    <t>Додаток 2</t>
  </si>
  <si>
    <t>Звіт про виконання видаткової частини</t>
  </si>
  <si>
    <t>бюджету Широківської селищної територіальної громади</t>
  </si>
  <si>
    <t>за І півріччя 2022 року</t>
  </si>
  <si>
    <t>ЗАГАЛЬНИЙ ФОНД</t>
  </si>
  <si>
    <t>СПЕЦІАЛЬНИЙ ФОНД</t>
  </si>
  <si>
    <t>8340</t>
  </si>
  <si>
    <t>Природоохоронні заходи за рахунок цільових фондів</t>
  </si>
  <si>
    <t>РАЗОМ видатків загального та спеціального фонду</t>
  </si>
  <si>
    <t>Керуючий справами (секретар)  виконавчого комітету</t>
  </si>
  <si>
    <t>Лілія  СУСІДКО</t>
  </si>
  <si>
    <t>до рішення  селищної ради</t>
  </si>
  <si>
    <t>від  27.09.2022 №685-14/VІІІ</t>
  </si>
</sst>
</file>

<file path=xl/styles.xml><?xml version="1.0" encoding="utf-8"?>
<styleSheet xmlns="http://schemas.openxmlformats.org/spreadsheetml/2006/main">
  <fonts count="14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7" fillId="0" borderId="1" xfId="3" applyBorder="1" applyAlignment="1">
      <alignment horizontal="center" vertical="center"/>
    </xf>
    <xf numFmtId="0" fontId="7" fillId="0" borderId="1" xfId="3" applyBorder="1" applyAlignment="1">
      <alignment vertical="center" wrapText="1"/>
    </xf>
    <xf numFmtId="4" fontId="7" fillId="0" borderId="1" xfId="3" applyNumberFormat="1" applyBorder="1" applyAlignment="1">
      <alignment vertical="center"/>
    </xf>
    <xf numFmtId="4" fontId="5" fillId="2" borderId="1" xfId="3" applyNumberFormat="1" applyFont="1" applyFill="1" applyBorder="1" applyAlignment="1">
      <alignment vertical="center"/>
    </xf>
    <xf numFmtId="0" fontId="7" fillId="4" borderId="1" xfId="3" applyFill="1" applyBorder="1" applyAlignment="1">
      <alignment vertical="center" wrapText="1"/>
    </xf>
    <xf numFmtId="0" fontId="7" fillId="4" borderId="1" xfId="3" applyFill="1" applyBorder="1" applyAlignment="1">
      <alignment horizontal="center" vertical="center"/>
    </xf>
    <xf numFmtId="0" fontId="7" fillId="0" borderId="1" xfId="3" applyBorder="1" applyAlignment="1">
      <alignment vertical="top" wrapText="1"/>
    </xf>
    <xf numFmtId="0" fontId="8" fillId="3" borderId="1" xfId="3" applyFont="1" applyFill="1" applyBorder="1" applyAlignment="1">
      <alignment horizontal="center"/>
    </xf>
    <xf numFmtId="0" fontId="9" fillId="3" borderId="1" xfId="0" applyFont="1" applyFill="1" applyBorder="1" applyAlignment="1">
      <alignment wrapText="1"/>
    </xf>
    <xf numFmtId="4" fontId="10" fillId="3" borderId="1" xfId="3" applyNumberFormat="1" applyFont="1" applyFill="1" applyBorder="1"/>
    <xf numFmtId="4" fontId="7" fillId="4" borderId="1" xfId="3" applyNumberFormat="1" applyFill="1" applyBorder="1" applyAlignment="1">
      <alignment vertical="center"/>
    </xf>
    <xf numFmtId="4" fontId="5" fillId="4" borderId="1" xfId="3" applyNumberFormat="1" applyFont="1" applyFill="1" applyBorder="1" applyAlignment="1">
      <alignment vertical="center"/>
    </xf>
    <xf numFmtId="0" fontId="1" fillId="0" borderId="1" xfId="1" applyBorder="1" applyAlignment="1">
      <alignment vertical="top" wrapText="1"/>
    </xf>
    <xf numFmtId="0" fontId="12" fillId="0" borderId="0" xfId="1" applyFont="1"/>
    <xf numFmtId="0" fontId="13" fillId="0" borderId="0" xfId="1" applyFont="1" applyAlignment="1">
      <alignment wrapText="1"/>
    </xf>
    <xf numFmtId="0" fontId="13" fillId="0" borderId="0" xfId="1" applyFont="1"/>
    <xf numFmtId="0" fontId="7" fillId="0" borderId="0" xfId="1" applyFont="1"/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</cellXfs>
  <cellStyles count="4">
    <cellStyle name="Звичайний 2" xfId="1"/>
    <cellStyle name="Звичайний 2 2" xfId="3"/>
    <cellStyle name="Звичайний 2 3" xfId="2"/>
    <cellStyle name="Обычный" xfId="0" builtinId="0"/>
  </cellStyles>
  <dxfs count="3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3"/>
  <sheetViews>
    <sheetView tabSelected="1" topLeftCell="B1" workbookViewId="0">
      <selection activeCell="T8" sqref="T8"/>
    </sheetView>
  </sheetViews>
  <sheetFormatPr defaultRowHeight="12.5"/>
  <cols>
    <col min="1" max="1" width="0" style="1" hidden="1" customWidth="1"/>
    <col min="2" max="2" width="12.69921875" style="8" customWidth="1"/>
    <col min="3" max="3" width="50.296875" style="7" customWidth="1"/>
    <col min="4" max="4" width="15.69921875" style="1" hidden="1" customWidth="1"/>
    <col min="5" max="5" width="15.8984375" style="1" customWidth="1"/>
    <col min="6" max="6" width="14.69921875" style="1" customWidth="1"/>
    <col min="7" max="8" width="15.69921875" style="1" hidden="1" customWidth="1"/>
    <col min="9" max="9" width="15" style="1" customWidth="1"/>
    <col min="10" max="13" width="15.69921875" style="1" hidden="1" customWidth="1"/>
    <col min="14" max="14" width="0.296875" style="1" hidden="1" customWidth="1"/>
    <col min="15" max="16" width="15.69921875" style="1" hidden="1" customWidth="1"/>
    <col min="17" max="17" width="11.8984375" style="1" customWidth="1"/>
    <col min="18" max="257" width="9.09765625" style="1"/>
    <col min="258" max="258" width="12.69921875" style="1" customWidth="1"/>
    <col min="259" max="259" width="50.69921875" style="1" customWidth="1"/>
    <col min="260" max="273" width="15.69921875" style="1" customWidth="1"/>
    <col min="274" max="513" width="9.09765625" style="1"/>
    <col min="514" max="514" width="12.69921875" style="1" customWidth="1"/>
    <col min="515" max="515" width="50.69921875" style="1" customWidth="1"/>
    <col min="516" max="529" width="15.69921875" style="1" customWidth="1"/>
    <col min="530" max="769" width="9.09765625" style="1"/>
    <col min="770" max="770" width="12.69921875" style="1" customWidth="1"/>
    <col min="771" max="771" width="50.69921875" style="1" customWidth="1"/>
    <col min="772" max="785" width="15.69921875" style="1" customWidth="1"/>
    <col min="786" max="1025" width="9.09765625" style="1"/>
    <col min="1026" max="1026" width="12.69921875" style="1" customWidth="1"/>
    <col min="1027" max="1027" width="50.69921875" style="1" customWidth="1"/>
    <col min="1028" max="1041" width="15.69921875" style="1" customWidth="1"/>
    <col min="1042" max="1281" width="9.09765625" style="1"/>
    <col min="1282" max="1282" width="12.69921875" style="1" customWidth="1"/>
    <col min="1283" max="1283" width="50.69921875" style="1" customWidth="1"/>
    <col min="1284" max="1297" width="15.69921875" style="1" customWidth="1"/>
    <col min="1298" max="1537" width="9.09765625" style="1"/>
    <col min="1538" max="1538" width="12.69921875" style="1" customWidth="1"/>
    <col min="1539" max="1539" width="50.69921875" style="1" customWidth="1"/>
    <col min="1540" max="1553" width="15.69921875" style="1" customWidth="1"/>
    <col min="1554" max="1793" width="9.09765625" style="1"/>
    <col min="1794" max="1794" width="12.69921875" style="1" customWidth="1"/>
    <col min="1795" max="1795" width="50.69921875" style="1" customWidth="1"/>
    <col min="1796" max="1809" width="15.69921875" style="1" customWidth="1"/>
    <col min="1810" max="2049" width="9.09765625" style="1"/>
    <col min="2050" max="2050" width="12.69921875" style="1" customWidth="1"/>
    <col min="2051" max="2051" width="50.69921875" style="1" customWidth="1"/>
    <col min="2052" max="2065" width="15.69921875" style="1" customWidth="1"/>
    <col min="2066" max="2305" width="9.09765625" style="1"/>
    <col min="2306" max="2306" width="12.69921875" style="1" customWidth="1"/>
    <col min="2307" max="2307" width="50.69921875" style="1" customWidth="1"/>
    <col min="2308" max="2321" width="15.69921875" style="1" customWidth="1"/>
    <col min="2322" max="2561" width="9.09765625" style="1"/>
    <col min="2562" max="2562" width="12.69921875" style="1" customWidth="1"/>
    <col min="2563" max="2563" width="50.69921875" style="1" customWidth="1"/>
    <col min="2564" max="2577" width="15.69921875" style="1" customWidth="1"/>
    <col min="2578" max="2817" width="9.09765625" style="1"/>
    <col min="2818" max="2818" width="12.69921875" style="1" customWidth="1"/>
    <col min="2819" max="2819" width="50.69921875" style="1" customWidth="1"/>
    <col min="2820" max="2833" width="15.69921875" style="1" customWidth="1"/>
    <col min="2834" max="3073" width="9.09765625" style="1"/>
    <col min="3074" max="3074" width="12.69921875" style="1" customWidth="1"/>
    <col min="3075" max="3075" width="50.69921875" style="1" customWidth="1"/>
    <col min="3076" max="3089" width="15.69921875" style="1" customWidth="1"/>
    <col min="3090" max="3329" width="9.09765625" style="1"/>
    <col min="3330" max="3330" width="12.69921875" style="1" customWidth="1"/>
    <col min="3331" max="3331" width="50.69921875" style="1" customWidth="1"/>
    <col min="3332" max="3345" width="15.69921875" style="1" customWidth="1"/>
    <col min="3346" max="3585" width="9.09765625" style="1"/>
    <col min="3586" max="3586" width="12.69921875" style="1" customWidth="1"/>
    <col min="3587" max="3587" width="50.69921875" style="1" customWidth="1"/>
    <col min="3588" max="3601" width="15.69921875" style="1" customWidth="1"/>
    <col min="3602" max="3841" width="9.09765625" style="1"/>
    <col min="3842" max="3842" width="12.69921875" style="1" customWidth="1"/>
    <col min="3843" max="3843" width="50.69921875" style="1" customWidth="1"/>
    <col min="3844" max="3857" width="15.69921875" style="1" customWidth="1"/>
    <col min="3858" max="4097" width="9.09765625" style="1"/>
    <col min="4098" max="4098" width="12.69921875" style="1" customWidth="1"/>
    <col min="4099" max="4099" width="50.69921875" style="1" customWidth="1"/>
    <col min="4100" max="4113" width="15.69921875" style="1" customWidth="1"/>
    <col min="4114" max="4353" width="9.09765625" style="1"/>
    <col min="4354" max="4354" width="12.69921875" style="1" customWidth="1"/>
    <col min="4355" max="4355" width="50.69921875" style="1" customWidth="1"/>
    <col min="4356" max="4369" width="15.69921875" style="1" customWidth="1"/>
    <col min="4370" max="4609" width="9.09765625" style="1"/>
    <col min="4610" max="4610" width="12.69921875" style="1" customWidth="1"/>
    <col min="4611" max="4611" width="50.69921875" style="1" customWidth="1"/>
    <col min="4612" max="4625" width="15.69921875" style="1" customWidth="1"/>
    <col min="4626" max="4865" width="9.09765625" style="1"/>
    <col min="4866" max="4866" width="12.69921875" style="1" customWidth="1"/>
    <col min="4867" max="4867" width="50.69921875" style="1" customWidth="1"/>
    <col min="4868" max="4881" width="15.69921875" style="1" customWidth="1"/>
    <col min="4882" max="5121" width="9.09765625" style="1"/>
    <col min="5122" max="5122" width="12.69921875" style="1" customWidth="1"/>
    <col min="5123" max="5123" width="50.69921875" style="1" customWidth="1"/>
    <col min="5124" max="5137" width="15.69921875" style="1" customWidth="1"/>
    <col min="5138" max="5377" width="9.09765625" style="1"/>
    <col min="5378" max="5378" width="12.69921875" style="1" customWidth="1"/>
    <col min="5379" max="5379" width="50.69921875" style="1" customWidth="1"/>
    <col min="5380" max="5393" width="15.69921875" style="1" customWidth="1"/>
    <col min="5394" max="5633" width="9.09765625" style="1"/>
    <col min="5634" max="5634" width="12.69921875" style="1" customWidth="1"/>
    <col min="5635" max="5635" width="50.69921875" style="1" customWidth="1"/>
    <col min="5636" max="5649" width="15.69921875" style="1" customWidth="1"/>
    <col min="5650" max="5889" width="9.09765625" style="1"/>
    <col min="5890" max="5890" width="12.69921875" style="1" customWidth="1"/>
    <col min="5891" max="5891" width="50.69921875" style="1" customWidth="1"/>
    <col min="5892" max="5905" width="15.69921875" style="1" customWidth="1"/>
    <col min="5906" max="6145" width="9.09765625" style="1"/>
    <col min="6146" max="6146" width="12.69921875" style="1" customWidth="1"/>
    <col min="6147" max="6147" width="50.69921875" style="1" customWidth="1"/>
    <col min="6148" max="6161" width="15.69921875" style="1" customWidth="1"/>
    <col min="6162" max="6401" width="9.09765625" style="1"/>
    <col min="6402" max="6402" width="12.69921875" style="1" customWidth="1"/>
    <col min="6403" max="6403" width="50.69921875" style="1" customWidth="1"/>
    <col min="6404" max="6417" width="15.69921875" style="1" customWidth="1"/>
    <col min="6418" max="6657" width="9.09765625" style="1"/>
    <col min="6658" max="6658" width="12.69921875" style="1" customWidth="1"/>
    <col min="6659" max="6659" width="50.69921875" style="1" customWidth="1"/>
    <col min="6660" max="6673" width="15.69921875" style="1" customWidth="1"/>
    <col min="6674" max="6913" width="9.09765625" style="1"/>
    <col min="6914" max="6914" width="12.69921875" style="1" customWidth="1"/>
    <col min="6915" max="6915" width="50.69921875" style="1" customWidth="1"/>
    <col min="6916" max="6929" width="15.69921875" style="1" customWidth="1"/>
    <col min="6930" max="7169" width="9.09765625" style="1"/>
    <col min="7170" max="7170" width="12.69921875" style="1" customWidth="1"/>
    <col min="7171" max="7171" width="50.69921875" style="1" customWidth="1"/>
    <col min="7172" max="7185" width="15.69921875" style="1" customWidth="1"/>
    <col min="7186" max="7425" width="9.09765625" style="1"/>
    <col min="7426" max="7426" width="12.69921875" style="1" customWidth="1"/>
    <col min="7427" max="7427" width="50.69921875" style="1" customWidth="1"/>
    <col min="7428" max="7441" width="15.69921875" style="1" customWidth="1"/>
    <col min="7442" max="7681" width="9.09765625" style="1"/>
    <col min="7682" max="7682" width="12.69921875" style="1" customWidth="1"/>
    <col min="7683" max="7683" width="50.69921875" style="1" customWidth="1"/>
    <col min="7684" max="7697" width="15.69921875" style="1" customWidth="1"/>
    <col min="7698" max="7937" width="9.09765625" style="1"/>
    <col min="7938" max="7938" width="12.69921875" style="1" customWidth="1"/>
    <col min="7939" max="7939" width="50.69921875" style="1" customWidth="1"/>
    <col min="7940" max="7953" width="15.69921875" style="1" customWidth="1"/>
    <col min="7954" max="8193" width="9.09765625" style="1"/>
    <col min="8194" max="8194" width="12.69921875" style="1" customWidth="1"/>
    <col min="8195" max="8195" width="50.69921875" style="1" customWidth="1"/>
    <col min="8196" max="8209" width="15.69921875" style="1" customWidth="1"/>
    <col min="8210" max="8449" width="9.09765625" style="1"/>
    <col min="8450" max="8450" width="12.69921875" style="1" customWidth="1"/>
    <col min="8451" max="8451" width="50.69921875" style="1" customWidth="1"/>
    <col min="8452" max="8465" width="15.69921875" style="1" customWidth="1"/>
    <col min="8466" max="8705" width="9.09765625" style="1"/>
    <col min="8706" max="8706" width="12.69921875" style="1" customWidth="1"/>
    <col min="8707" max="8707" width="50.69921875" style="1" customWidth="1"/>
    <col min="8708" max="8721" width="15.69921875" style="1" customWidth="1"/>
    <col min="8722" max="8961" width="9.09765625" style="1"/>
    <col min="8962" max="8962" width="12.69921875" style="1" customWidth="1"/>
    <col min="8963" max="8963" width="50.69921875" style="1" customWidth="1"/>
    <col min="8964" max="8977" width="15.69921875" style="1" customWidth="1"/>
    <col min="8978" max="9217" width="9.09765625" style="1"/>
    <col min="9218" max="9218" width="12.69921875" style="1" customWidth="1"/>
    <col min="9219" max="9219" width="50.69921875" style="1" customWidth="1"/>
    <col min="9220" max="9233" width="15.69921875" style="1" customWidth="1"/>
    <col min="9234" max="9473" width="9.09765625" style="1"/>
    <col min="9474" max="9474" width="12.69921875" style="1" customWidth="1"/>
    <col min="9475" max="9475" width="50.69921875" style="1" customWidth="1"/>
    <col min="9476" max="9489" width="15.69921875" style="1" customWidth="1"/>
    <col min="9490" max="9729" width="9.09765625" style="1"/>
    <col min="9730" max="9730" width="12.69921875" style="1" customWidth="1"/>
    <col min="9731" max="9731" width="50.69921875" style="1" customWidth="1"/>
    <col min="9732" max="9745" width="15.69921875" style="1" customWidth="1"/>
    <col min="9746" max="9985" width="9.09765625" style="1"/>
    <col min="9986" max="9986" width="12.69921875" style="1" customWidth="1"/>
    <col min="9987" max="9987" width="50.69921875" style="1" customWidth="1"/>
    <col min="9988" max="10001" width="15.69921875" style="1" customWidth="1"/>
    <col min="10002" max="10241" width="9.09765625" style="1"/>
    <col min="10242" max="10242" width="12.69921875" style="1" customWidth="1"/>
    <col min="10243" max="10243" width="50.69921875" style="1" customWidth="1"/>
    <col min="10244" max="10257" width="15.69921875" style="1" customWidth="1"/>
    <col min="10258" max="10497" width="9.09765625" style="1"/>
    <col min="10498" max="10498" width="12.69921875" style="1" customWidth="1"/>
    <col min="10499" max="10499" width="50.69921875" style="1" customWidth="1"/>
    <col min="10500" max="10513" width="15.69921875" style="1" customWidth="1"/>
    <col min="10514" max="10753" width="9.09765625" style="1"/>
    <col min="10754" max="10754" width="12.69921875" style="1" customWidth="1"/>
    <col min="10755" max="10755" width="50.69921875" style="1" customWidth="1"/>
    <col min="10756" max="10769" width="15.69921875" style="1" customWidth="1"/>
    <col min="10770" max="11009" width="9.09765625" style="1"/>
    <col min="11010" max="11010" width="12.69921875" style="1" customWidth="1"/>
    <col min="11011" max="11011" width="50.69921875" style="1" customWidth="1"/>
    <col min="11012" max="11025" width="15.69921875" style="1" customWidth="1"/>
    <col min="11026" max="11265" width="9.09765625" style="1"/>
    <col min="11266" max="11266" width="12.69921875" style="1" customWidth="1"/>
    <col min="11267" max="11267" width="50.69921875" style="1" customWidth="1"/>
    <col min="11268" max="11281" width="15.69921875" style="1" customWidth="1"/>
    <col min="11282" max="11521" width="9.09765625" style="1"/>
    <col min="11522" max="11522" width="12.69921875" style="1" customWidth="1"/>
    <col min="11523" max="11523" width="50.69921875" style="1" customWidth="1"/>
    <col min="11524" max="11537" width="15.69921875" style="1" customWidth="1"/>
    <col min="11538" max="11777" width="9.09765625" style="1"/>
    <col min="11778" max="11778" width="12.69921875" style="1" customWidth="1"/>
    <col min="11779" max="11779" width="50.69921875" style="1" customWidth="1"/>
    <col min="11780" max="11793" width="15.69921875" style="1" customWidth="1"/>
    <col min="11794" max="12033" width="9.09765625" style="1"/>
    <col min="12034" max="12034" width="12.69921875" style="1" customWidth="1"/>
    <col min="12035" max="12035" width="50.69921875" style="1" customWidth="1"/>
    <col min="12036" max="12049" width="15.69921875" style="1" customWidth="1"/>
    <col min="12050" max="12289" width="9.09765625" style="1"/>
    <col min="12290" max="12290" width="12.69921875" style="1" customWidth="1"/>
    <col min="12291" max="12291" width="50.69921875" style="1" customWidth="1"/>
    <col min="12292" max="12305" width="15.69921875" style="1" customWidth="1"/>
    <col min="12306" max="12545" width="9.09765625" style="1"/>
    <col min="12546" max="12546" width="12.69921875" style="1" customWidth="1"/>
    <col min="12547" max="12547" width="50.69921875" style="1" customWidth="1"/>
    <col min="12548" max="12561" width="15.69921875" style="1" customWidth="1"/>
    <col min="12562" max="12801" width="9.09765625" style="1"/>
    <col min="12802" max="12802" width="12.69921875" style="1" customWidth="1"/>
    <col min="12803" max="12803" width="50.69921875" style="1" customWidth="1"/>
    <col min="12804" max="12817" width="15.69921875" style="1" customWidth="1"/>
    <col min="12818" max="13057" width="9.09765625" style="1"/>
    <col min="13058" max="13058" width="12.69921875" style="1" customWidth="1"/>
    <col min="13059" max="13059" width="50.69921875" style="1" customWidth="1"/>
    <col min="13060" max="13073" width="15.69921875" style="1" customWidth="1"/>
    <col min="13074" max="13313" width="9.09765625" style="1"/>
    <col min="13314" max="13314" width="12.69921875" style="1" customWidth="1"/>
    <col min="13315" max="13315" width="50.69921875" style="1" customWidth="1"/>
    <col min="13316" max="13329" width="15.69921875" style="1" customWidth="1"/>
    <col min="13330" max="13569" width="9.09765625" style="1"/>
    <col min="13570" max="13570" width="12.69921875" style="1" customWidth="1"/>
    <col min="13571" max="13571" width="50.69921875" style="1" customWidth="1"/>
    <col min="13572" max="13585" width="15.69921875" style="1" customWidth="1"/>
    <col min="13586" max="13825" width="9.09765625" style="1"/>
    <col min="13826" max="13826" width="12.69921875" style="1" customWidth="1"/>
    <col min="13827" max="13827" width="50.69921875" style="1" customWidth="1"/>
    <col min="13828" max="13841" width="15.69921875" style="1" customWidth="1"/>
    <col min="13842" max="14081" width="9.09765625" style="1"/>
    <col min="14082" max="14082" width="12.69921875" style="1" customWidth="1"/>
    <col min="14083" max="14083" width="50.69921875" style="1" customWidth="1"/>
    <col min="14084" max="14097" width="15.69921875" style="1" customWidth="1"/>
    <col min="14098" max="14337" width="9.09765625" style="1"/>
    <col min="14338" max="14338" width="12.69921875" style="1" customWidth="1"/>
    <col min="14339" max="14339" width="50.69921875" style="1" customWidth="1"/>
    <col min="14340" max="14353" width="15.69921875" style="1" customWidth="1"/>
    <col min="14354" max="14593" width="9.09765625" style="1"/>
    <col min="14594" max="14594" width="12.69921875" style="1" customWidth="1"/>
    <col min="14595" max="14595" width="50.69921875" style="1" customWidth="1"/>
    <col min="14596" max="14609" width="15.69921875" style="1" customWidth="1"/>
    <col min="14610" max="14849" width="9.09765625" style="1"/>
    <col min="14850" max="14850" width="12.69921875" style="1" customWidth="1"/>
    <col min="14851" max="14851" width="50.69921875" style="1" customWidth="1"/>
    <col min="14852" max="14865" width="15.69921875" style="1" customWidth="1"/>
    <col min="14866" max="15105" width="9.09765625" style="1"/>
    <col min="15106" max="15106" width="12.69921875" style="1" customWidth="1"/>
    <col min="15107" max="15107" width="50.69921875" style="1" customWidth="1"/>
    <col min="15108" max="15121" width="15.69921875" style="1" customWidth="1"/>
    <col min="15122" max="15361" width="9.09765625" style="1"/>
    <col min="15362" max="15362" width="12.69921875" style="1" customWidth="1"/>
    <col min="15363" max="15363" width="50.69921875" style="1" customWidth="1"/>
    <col min="15364" max="15377" width="15.69921875" style="1" customWidth="1"/>
    <col min="15378" max="15617" width="9.09765625" style="1"/>
    <col min="15618" max="15618" width="12.69921875" style="1" customWidth="1"/>
    <col min="15619" max="15619" width="50.69921875" style="1" customWidth="1"/>
    <col min="15620" max="15633" width="15.69921875" style="1" customWidth="1"/>
    <col min="15634" max="15873" width="9.09765625" style="1"/>
    <col min="15874" max="15874" width="12.69921875" style="1" customWidth="1"/>
    <col min="15875" max="15875" width="50.69921875" style="1" customWidth="1"/>
    <col min="15876" max="15889" width="15.69921875" style="1" customWidth="1"/>
    <col min="15890" max="16129" width="9.09765625" style="1"/>
    <col min="16130" max="16130" width="12.69921875" style="1" customWidth="1"/>
    <col min="16131" max="16131" width="50.69921875" style="1" customWidth="1"/>
    <col min="16132" max="16145" width="15.69921875" style="1" customWidth="1"/>
    <col min="16146" max="16384" width="9.09765625" style="1"/>
  </cols>
  <sheetData>
    <row r="1" spans="1:18">
      <c r="Q1" s="1" t="s">
        <v>88</v>
      </c>
    </row>
    <row r="2" spans="1:18">
      <c r="F2" s="1" t="s">
        <v>99</v>
      </c>
    </row>
    <row r="3" spans="1:18">
      <c r="I3" s="35" t="s">
        <v>100</v>
      </c>
    </row>
    <row r="4" spans="1:18" ht="23.25" customHeight="1">
      <c r="C4" s="37" t="s">
        <v>89</v>
      </c>
      <c r="D4" s="37"/>
      <c r="E4" s="37"/>
      <c r="F4" s="37"/>
      <c r="G4" s="37"/>
      <c r="H4" s="37"/>
      <c r="I4" s="37"/>
    </row>
    <row r="5" spans="1:18" ht="18">
      <c r="B5" s="36" t="s">
        <v>90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8" ht="18">
      <c r="B6" s="36" t="s">
        <v>91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8">
      <c r="M7" s="2"/>
      <c r="Q7" s="2" t="s">
        <v>16</v>
      </c>
    </row>
    <row r="8" spans="1:18" s="4" customFormat="1" ht="75.75" customHeight="1">
      <c r="A8" s="9"/>
      <c r="B8" s="3" t="s">
        <v>0</v>
      </c>
      <c r="C8" s="3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3" t="s">
        <v>7</v>
      </c>
      <c r="J8" s="3" t="s">
        <v>8</v>
      </c>
      <c r="K8" s="3" t="s">
        <v>9</v>
      </c>
      <c r="L8" s="3" t="s">
        <v>10</v>
      </c>
      <c r="M8" s="3" t="s">
        <v>11</v>
      </c>
      <c r="N8" s="3" t="s">
        <v>12</v>
      </c>
      <c r="O8" s="3" t="s">
        <v>13</v>
      </c>
      <c r="P8" s="3" t="s">
        <v>14</v>
      </c>
      <c r="Q8" s="3" t="s">
        <v>15</v>
      </c>
    </row>
    <row r="9" spans="1:18" ht="13">
      <c r="A9" s="10"/>
      <c r="B9" s="5">
        <v>1</v>
      </c>
      <c r="C9" s="5">
        <v>2</v>
      </c>
      <c r="D9" s="5">
        <v>3</v>
      </c>
      <c r="E9" s="5">
        <v>4</v>
      </c>
      <c r="F9" s="5">
        <v>5</v>
      </c>
      <c r="G9" s="5">
        <v>6</v>
      </c>
      <c r="H9" s="5">
        <v>7</v>
      </c>
      <c r="I9" s="5">
        <v>8</v>
      </c>
      <c r="J9" s="5">
        <v>9</v>
      </c>
      <c r="K9" s="5">
        <v>10</v>
      </c>
      <c r="L9" s="5">
        <v>11</v>
      </c>
      <c r="M9" s="5">
        <v>12</v>
      </c>
      <c r="N9" s="5">
        <v>13</v>
      </c>
      <c r="O9" s="5">
        <v>14</v>
      </c>
      <c r="P9" s="5">
        <v>15</v>
      </c>
      <c r="Q9" s="5">
        <v>16</v>
      </c>
    </row>
    <row r="10" spans="1:18" ht="13">
      <c r="A10" s="10"/>
      <c r="B10" s="5"/>
      <c r="C10" s="16" t="s">
        <v>92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8" ht="36.75" customHeight="1">
      <c r="A11" s="11">
        <v>0</v>
      </c>
      <c r="B11" s="12" t="s">
        <v>17</v>
      </c>
      <c r="C11" s="31" t="s">
        <v>18</v>
      </c>
      <c r="D11" s="14">
        <v>15541644</v>
      </c>
      <c r="E11" s="14">
        <v>15741644</v>
      </c>
      <c r="F11" s="14">
        <v>8303086</v>
      </c>
      <c r="G11" s="14">
        <v>7712723.2700000005</v>
      </c>
      <c r="H11" s="14">
        <v>0</v>
      </c>
      <c r="I11" s="14">
        <v>7682506.5900000008</v>
      </c>
      <c r="J11" s="14">
        <v>30216.68</v>
      </c>
      <c r="K11" s="14">
        <v>42167.49</v>
      </c>
      <c r="L11" s="15">
        <f t="shared" ref="L11:L46" si="0">F11-G11</f>
        <v>590362.72999999952</v>
      </c>
      <c r="M11" s="15">
        <f t="shared" ref="M11:M46" si="1">E11-G11</f>
        <v>8028920.7299999995</v>
      </c>
      <c r="N11" s="15">
        <f t="shared" ref="N11:N46" si="2">IF(F11=0,0,(G11/F11)*100)</f>
        <v>92.889839633119536</v>
      </c>
      <c r="O11" s="15">
        <f t="shared" ref="O11:O46" si="3">E11-I11</f>
        <v>8059137.4099999992</v>
      </c>
      <c r="P11" s="15">
        <f t="shared" ref="P11:P46" si="4">F11-I11</f>
        <v>620579.40999999922</v>
      </c>
      <c r="Q11" s="15">
        <f t="shared" ref="Q11:Q46" si="5">IF(F11=0,0,(I11/F11)*100)</f>
        <v>92.525918556064596</v>
      </c>
      <c r="R11" s="6"/>
    </row>
    <row r="12" spans="1:18" ht="37.5">
      <c r="A12" s="11">
        <v>0</v>
      </c>
      <c r="B12" s="12" t="s">
        <v>19</v>
      </c>
      <c r="C12" s="13" t="s">
        <v>20</v>
      </c>
      <c r="D12" s="14">
        <v>3052061</v>
      </c>
      <c r="E12" s="14">
        <v>3117701</v>
      </c>
      <c r="F12" s="14">
        <v>1599512.31</v>
      </c>
      <c r="G12" s="14">
        <v>1354669.21</v>
      </c>
      <c r="H12" s="14">
        <v>0</v>
      </c>
      <c r="I12" s="14">
        <v>1353122.21</v>
      </c>
      <c r="J12" s="14">
        <v>1547</v>
      </c>
      <c r="K12" s="14">
        <v>1547</v>
      </c>
      <c r="L12" s="15">
        <f t="shared" si="0"/>
        <v>244843.10000000009</v>
      </c>
      <c r="M12" s="15">
        <f t="shared" si="1"/>
        <v>1763031.79</v>
      </c>
      <c r="N12" s="15">
        <f t="shared" si="2"/>
        <v>84.6926404711446</v>
      </c>
      <c r="O12" s="15">
        <f t="shared" si="3"/>
        <v>1764578.79</v>
      </c>
      <c r="P12" s="15">
        <f t="shared" si="4"/>
        <v>246390.10000000009</v>
      </c>
      <c r="Q12" s="15">
        <f t="shared" si="5"/>
        <v>84.595923491204644</v>
      </c>
      <c r="R12" s="6"/>
    </row>
    <row r="13" spans="1:18" ht="13">
      <c r="A13" s="11">
        <v>0</v>
      </c>
      <c r="B13" s="12" t="s">
        <v>21</v>
      </c>
      <c r="C13" s="13" t="s">
        <v>22</v>
      </c>
      <c r="D13" s="14">
        <v>853337</v>
      </c>
      <c r="E13" s="14">
        <v>853337</v>
      </c>
      <c r="F13" s="14">
        <v>502026</v>
      </c>
      <c r="G13" s="14">
        <v>453065.62</v>
      </c>
      <c r="H13" s="14">
        <v>0</v>
      </c>
      <c r="I13" s="14">
        <v>382552.61</v>
      </c>
      <c r="J13" s="14">
        <v>70513.009999999995</v>
      </c>
      <c r="K13" s="14">
        <v>0</v>
      </c>
      <c r="L13" s="15">
        <f t="shared" si="0"/>
        <v>48960.380000000005</v>
      </c>
      <c r="M13" s="15">
        <f t="shared" si="1"/>
        <v>400271.38</v>
      </c>
      <c r="N13" s="15">
        <f t="shared" si="2"/>
        <v>90.247441367578574</v>
      </c>
      <c r="O13" s="15">
        <f t="shared" si="3"/>
        <v>470784.39</v>
      </c>
      <c r="P13" s="15">
        <f t="shared" si="4"/>
        <v>119473.39000000001</v>
      </c>
      <c r="Q13" s="15">
        <f t="shared" si="5"/>
        <v>76.201752498874555</v>
      </c>
      <c r="R13" s="6"/>
    </row>
    <row r="14" spans="1:18" ht="13">
      <c r="A14" s="11">
        <v>0</v>
      </c>
      <c r="B14" s="12" t="s">
        <v>23</v>
      </c>
      <c r="C14" s="13" t="s">
        <v>24</v>
      </c>
      <c r="D14" s="14">
        <v>18025907</v>
      </c>
      <c r="E14" s="14">
        <v>18025907</v>
      </c>
      <c r="F14" s="14">
        <v>8548591</v>
      </c>
      <c r="G14" s="14">
        <v>8278344.8099999996</v>
      </c>
      <c r="H14" s="14">
        <v>0</v>
      </c>
      <c r="I14" s="14">
        <v>8267717.6099999994</v>
      </c>
      <c r="J14" s="14">
        <v>10627.2</v>
      </c>
      <c r="K14" s="14">
        <v>11617.2</v>
      </c>
      <c r="L14" s="15">
        <f t="shared" si="0"/>
        <v>270246.19000000041</v>
      </c>
      <c r="M14" s="15">
        <f t="shared" si="1"/>
        <v>9747562.1900000013</v>
      </c>
      <c r="N14" s="15">
        <f t="shared" si="2"/>
        <v>96.838704881307336</v>
      </c>
      <c r="O14" s="15">
        <f t="shared" si="3"/>
        <v>9758189.3900000006</v>
      </c>
      <c r="P14" s="15">
        <f t="shared" si="4"/>
        <v>280873.3900000006</v>
      </c>
      <c r="Q14" s="15">
        <f t="shared" si="5"/>
        <v>96.71438965789801</v>
      </c>
      <c r="R14" s="6"/>
    </row>
    <row r="15" spans="1:18" ht="25">
      <c r="A15" s="11">
        <v>0</v>
      </c>
      <c r="B15" s="12" t="s">
        <v>25</v>
      </c>
      <c r="C15" s="13" t="s">
        <v>26</v>
      </c>
      <c r="D15" s="14">
        <v>11838811</v>
      </c>
      <c r="E15" s="14">
        <v>11937503</v>
      </c>
      <c r="F15" s="14">
        <v>7514922</v>
      </c>
      <c r="G15" s="14">
        <v>7418413.5399999991</v>
      </c>
      <c r="H15" s="14">
        <v>0</v>
      </c>
      <c r="I15" s="14">
        <v>7284377.9299999988</v>
      </c>
      <c r="J15" s="14">
        <v>134035.61000000002</v>
      </c>
      <c r="K15" s="14">
        <v>168103.07</v>
      </c>
      <c r="L15" s="15">
        <f t="shared" si="0"/>
        <v>96508.460000000894</v>
      </c>
      <c r="M15" s="15">
        <f t="shared" si="1"/>
        <v>4519089.4600000009</v>
      </c>
      <c r="N15" s="15">
        <f t="shared" si="2"/>
        <v>98.715775626147533</v>
      </c>
      <c r="O15" s="15">
        <f t="shared" si="3"/>
        <v>4653125.0700000012</v>
      </c>
      <c r="P15" s="15">
        <f t="shared" si="4"/>
        <v>230544.07000000123</v>
      </c>
      <c r="Q15" s="15">
        <f t="shared" si="5"/>
        <v>96.932182795776185</v>
      </c>
      <c r="R15" s="6"/>
    </row>
    <row r="16" spans="1:18" ht="25">
      <c r="A16" s="11">
        <v>0</v>
      </c>
      <c r="B16" s="12" t="s">
        <v>27</v>
      </c>
      <c r="C16" s="13" t="s">
        <v>26</v>
      </c>
      <c r="D16" s="14">
        <v>34493200</v>
      </c>
      <c r="E16" s="14">
        <v>31043800</v>
      </c>
      <c r="F16" s="14">
        <v>19424800</v>
      </c>
      <c r="G16" s="14">
        <v>19424800</v>
      </c>
      <c r="H16" s="14">
        <v>0</v>
      </c>
      <c r="I16" s="14">
        <v>17677649.609999999</v>
      </c>
      <c r="J16" s="14">
        <v>1747150.3900000001</v>
      </c>
      <c r="K16" s="14">
        <v>0</v>
      </c>
      <c r="L16" s="15">
        <f t="shared" si="0"/>
        <v>0</v>
      </c>
      <c r="M16" s="15">
        <f t="shared" si="1"/>
        <v>11619000</v>
      </c>
      <c r="N16" s="15">
        <f t="shared" si="2"/>
        <v>100</v>
      </c>
      <c r="O16" s="15">
        <f t="shared" si="3"/>
        <v>13366150.390000001</v>
      </c>
      <c r="P16" s="15">
        <f t="shared" si="4"/>
        <v>1747150.3900000006</v>
      </c>
      <c r="Q16" s="15">
        <f t="shared" si="5"/>
        <v>91.005568191178284</v>
      </c>
      <c r="R16" s="6"/>
    </row>
    <row r="17" spans="1:18" ht="37.5">
      <c r="A17" s="11">
        <v>0</v>
      </c>
      <c r="B17" s="12" t="s">
        <v>28</v>
      </c>
      <c r="C17" s="13" t="s">
        <v>29</v>
      </c>
      <c r="D17" s="14">
        <v>2751824</v>
      </c>
      <c r="E17" s="14">
        <v>2758042</v>
      </c>
      <c r="F17" s="14">
        <v>1336508</v>
      </c>
      <c r="G17" s="14">
        <v>1333029.7599999998</v>
      </c>
      <c r="H17" s="14">
        <v>0</v>
      </c>
      <c r="I17" s="14">
        <v>1087448.33</v>
      </c>
      <c r="J17" s="14">
        <v>245581.43</v>
      </c>
      <c r="K17" s="14">
        <v>0</v>
      </c>
      <c r="L17" s="15">
        <f t="shared" si="0"/>
        <v>3478.2400000002235</v>
      </c>
      <c r="M17" s="15">
        <f t="shared" si="1"/>
        <v>1425012.2400000002</v>
      </c>
      <c r="N17" s="15">
        <f t="shared" si="2"/>
        <v>99.739751651318201</v>
      </c>
      <c r="O17" s="15">
        <f t="shared" si="3"/>
        <v>1670593.67</v>
      </c>
      <c r="P17" s="15">
        <f t="shared" si="4"/>
        <v>249059.66999999993</v>
      </c>
      <c r="Q17" s="15">
        <f t="shared" si="5"/>
        <v>81.364894935159398</v>
      </c>
      <c r="R17" s="6"/>
    </row>
    <row r="18" spans="1:18" ht="25">
      <c r="A18" s="11">
        <v>0</v>
      </c>
      <c r="B18" s="12" t="s">
        <v>30</v>
      </c>
      <c r="C18" s="13" t="s">
        <v>31</v>
      </c>
      <c r="D18" s="14">
        <v>3720454</v>
      </c>
      <c r="E18" s="14">
        <v>3720454</v>
      </c>
      <c r="F18" s="14">
        <v>1989574</v>
      </c>
      <c r="G18" s="14">
        <v>1568291.8499999999</v>
      </c>
      <c r="H18" s="14">
        <v>0</v>
      </c>
      <c r="I18" s="14">
        <v>1559291.8499999999</v>
      </c>
      <c r="J18" s="14">
        <v>9000</v>
      </c>
      <c r="K18" s="14">
        <v>0</v>
      </c>
      <c r="L18" s="15">
        <f t="shared" si="0"/>
        <v>421282.15000000014</v>
      </c>
      <c r="M18" s="15">
        <f t="shared" si="1"/>
        <v>2152162.1500000004</v>
      </c>
      <c r="N18" s="15">
        <f t="shared" si="2"/>
        <v>78.825509883020175</v>
      </c>
      <c r="O18" s="15">
        <f t="shared" si="3"/>
        <v>2161162.1500000004</v>
      </c>
      <c r="P18" s="15">
        <f t="shared" si="4"/>
        <v>430282.15000000014</v>
      </c>
      <c r="Q18" s="15">
        <f t="shared" si="5"/>
        <v>78.373151740020717</v>
      </c>
      <c r="R18" s="6"/>
    </row>
    <row r="19" spans="1:18" ht="25">
      <c r="A19" s="11">
        <v>0</v>
      </c>
      <c r="B19" s="12" t="s">
        <v>32</v>
      </c>
      <c r="C19" s="13" t="s">
        <v>33</v>
      </c>
      <c r="D19" s="14">
        <v>2617461</v>
      </c>
      <c r="E19" s="14">
        <v>2521461</v>
      </c>
      <c r="F19" s="14">
        <v>1204586</v>
      </c>
      <c r="G19" s="14">
        <v>1189196.5900000001</v>
      </c>
      <c r="H19" s="14">
        <v>0</v>
      </c>
      <c r="I19" s="14">
        <v>1189196.5900000001</v>
      </c>
      <c r="J19" s="14">
        <v>0</v>
      </c>
      <c r="K19" s="14">
        <v>1400</v>
      </c>
      <c r="L19" s="15">
        <f t="shared" si="0"/>
        <v>15389.409999999916</v>
      </c>
      <c r="M19" s="15">
        <f t="shared" si="1"/>
        <v>1332264.4099999999</v>
      </c>
      <c r="N19" s="15">
        <f t="shared" si="2"/>
        <v>98.722431607207795</v>
      </c>
      <c r="O19" s="15">
        <f t="shared" si="3"/>
        <v>1332264.4099999999</v>
      </c>
      <c r="P19" s="15">
        <f t="shared" si="4"/>
        <v>15389.409999999916</v>
      </c>
      <c r="Q19" s="15">
        <f t="shared" si="5"/>
        <v>98.722431607207795</v>
      </c>
      <c r="R19" s="6"/>
    </row>
    <row r="20" spans="1:18" ht="13">
      <c r="A20" s="11">
        <v>0</v>
      </c>
      <c r="B20" s="12" t="s">
        <v>34</v>
      </c>
      <c r="C20" s="13" t="s">
        <v>35</v>
      </c>
      <c r="D20" s="14">
        <v>14480</v>
      </c>
      <c r="E20" s="14">
        <v>14480</v>
      </c>
      <c r="F20" s="14">
        <v>9050</v>
      </c>
      <c r="G20" s="14">
        <v>5430</v>
      </c>
      <c r="H20" s="14">
        <v>0</v>
      </c>
      <c r="I20" s="14">
        <v>5430</v>
      </c>
      <c r="J20" s="14">
        <v>0</v>
      </c>
      <c r="K20" s="14">
        <v>0</v>
      </c>
      <c r="L20" s="15">
        <f t="shared" si="0"/>
        <v>3620</v>
      </c>
      <c r="M20" s="15">
        <f t="shared" si="1"/>
        <v>9050</v>
      </c>
      <c r="N20" s="15">
        <f t="shared" si="2"/>
        <v>60</v>
      </c>
      <c r="O20" s="15">
        <f t="shared" si="3"/>
        <v>9050</v>
      </c>
      <c r="P20" s="15">
        <f t="shared" si="4"/>
        <v>3620</v>
      </c>
      <c r="Q20" s="15">
        <f t="shared" si="5"/>
        <v>60</v>
      </c>
      <c r="R20" s="6"/>
    </row>
    <row r="21" spans="1:18" ht="25">
      <c r="A21" s="11">
        <v>0</v>
      </c>
      <c r="B21" s="12" t="s">
        <v>36</v>
      </c>
      <c r="C21" s="13" t="s">
        <v>37</v>
      </c>
      <c r="D21" s="14">
        <v>6943272</v>
      </c>
      <c r="E21" s="14">
        <v>7131056</v>
      </c>
      <c r="F21" s="14">
        <v>4234904</v>
      </c>
      <c r="G21" s="14">
        <v>4234904</v>
      </c>
      <c r="H21" s="14">
        <v>0</v>
      </c>
      <c r="I21" s="14">
        <v>3551403.8</v>
      </c>
      <c r="J21" s="14">
        <v>683500.2</v>
      </c>
      <c r="K21" s="14">
        <v>1400</v>
      </c>
      <c r="L21" s="15">
        <f t="shared" si="0"/>
        <v>0</v>
      </c>
      <c r="M21" s="15">
        <f t="shared" si="1"/>
        <v>2896152</v>
      </c>
      <c r="N21" s="15">
        <f t="shared" si="2"/>
        <v>100</v>
      </c>
      <c r="O21" s="15">
        <f t="shared" si="3"/>
        <v>3579652.2</v>
      </c>
      <c r="P21" s="15">
        <f t="shared" si="4"/>
        <v>683500.20000000019</v>
      </c>
      <c r="Q21" s="15">
        <f t="shared" si="5"/>
        <v>83.860314188940293</v>
      </c>
      <c r="R21" s="6"/>
    </row>
    <row r="22" spans="1:18" ht="25.5" customHeight="1">
      <c r="A22" s="11">
        <v>0</v>
      </c>
      <c r="B22" s="12" t="s">
        <v>38</v>
      </c>
      <c r="C22" s="13" t="s">
        <v>39</v>
      </c>
      <c r="D22" s="14">
        <v>8845717</v>
      </c>
      <c r="E22" s="14">
        <v>8957717</v>
      </c>
      <c r="F22" s="14">
        <v>5582337</v>
      </c>
      <c r="G22" s="14">
        <v>5582337</v>
      </c>
      <c r="H22" s="14">
        <v>0</v>
      </c>
      <c r="I22" s="14">
        <v>4272516.5</v>
      </c>
      <c r="J22" s="14">
        <v>1309820.5</v>
      </c>
      <c r="K22" s="14">
        <v>840</v>
      </c>
      <c r="L22" s="15">
        <f t="shared" si="0"/>
        <v>0</v>
      </c>
      <c r="M22" s="15">
        <f t="shared" si="1"/>
        <v>3375380</v>
      </c>
      <c r="N22" s="15">
        <f t="shared" si="2"/>
        <v>100</v>
      </c>
      <c r="O22" s="15">
        <f t="shared" si="3"/>
        <v>4685200.5</v>
      </c>
      <c r="P22" s="15">
        <f t="shared" si="4"/>
        <v>1309820.5</v>
      </c>
      <c r="Q22" s="15">
        <f t="shared" si="5"/>
        <v>76.536341320848251</v>
      </c>
      <c r="R22" s="6"/>
    </row>
    <row r="23" spans="1:18" ht="13">
      <c r="A23" s="11">
        <v>0</v>
      </c>
      <c r="B23" s="12" t="s">
        <v>40</v>
      </c>
      <c r="C23" s="13" t="s">
        <v>41</v>
      </c>
      <c r="D23" s="14">
        <v>657400</v>
      </c>
      <c r="E23" s="14">
        <v>657400</v>
      </c>
      <c r="F23" s="14">
        <v>427900</v>
      </c>
      <c r="G23" s="14">
        <v>389006.5</v>
      </c>
      <c r="H23" s="14">
        <v>0</v>
      </c>
      <c r="I23" s="14">
        <v>185254.29</v>
      </c>
      <c r="J23" s="14">
        <v>203752.21</v>
      </c>
      <c r="K23" s="14">
        <v>0</v>
      </c>
      <c r="L23" s="15">
        <f t="shared" si="0"/>
        <v>38893.5</v>
      </c>
      <c r="M23" s="15">
        <f t="shared" si="1"/>
        <v>268393.5</v>
      </c>
      <c r="N23" s="15">
        <f t="shared" si="2"/>
        <v>90.910609955597096</v>
      </c>
      <c r="O23" s="15">
        <f t="shared" si="3"/>
        <v>472145.70999999996</v>
      </c>
      <c r="P23" s="15">
        <f t="shared" si="4"/>
        <v>242645.71</v>
      </c>
      <c r="Q23" s="15">
        <f t="shared" si="5"/>
        <v>43.293827997195613</v>
      </c>
      <c r="R23" s="6"/>
    </row>
    <row r="24" spans="1:18" ht="25">
      <c r="A24" s="11">
        <v>0</v>
      </c>
      <c r="B24" s="12" t="s">
        <v>42</v>
      </c>
      <c r="C24" s="13" t="s">
        <v>43</v>
      </c>
      <c r="D24" s="14">
        <v>1000</v>
      </c>
      <c r="E24" s="14">
        <v>1000</v>
      </c>
      <c r="F24" s="14">
        <v>600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5">
        <f t="shared" si="0"/>
        <v>600</v>
      </c>
      <c r="M24" s="15">
        <f t="shared" si="1"/>
        <v>1000</v>
      </c>
      <c r="N24" s="15">
        <f t="shared" si="2"/>
        <v>0</v>
      </c>
      <c r="O24" s="15">
        <f t="shared" si="3"/>
        <v>1000</v>
      </c>
      <c r="P24" s="15">
        <f t="shared" si="4"/>
        <v>600</v>
      </c>
      <c r="Q24" s="15">
        <f t="shared" si="5"/>
        <v>0</v>
      </c>
      <c r="R24" s="6"/>
    </row>
    <row r="25" spans="1:18" ht="25">
      <c r="A25" s="11">
        <v>0</v>
      </c>
      <c r="B25" s="12" t="s">
        <v>44</v>
      </c>
      <c r="C25" s="13" t="s">
        <v>45</v>
      </c>
      <c r="D25" s="14">
        <v>7355</v>
      </c>
      <c r="E25" s="14">
        <v>7355</v>
      </c>
      <c r="F25" s="14">
        <v>3672</v>
      </c>
      <c r="G25" s="14">
        <v>1836</v>
      </c>
      <c r="H25" s="14">
        <v>0</v>
      </c>
      <c r="I25" s="14">
        <v>1034.7</v>
      </c>
      <c r="J25" s="14">
        <v>801.3</v>
      </c>
      <c r="K25" s="14">
        <v>0</v>
      </c>
      <c r="L25" s="15">
        <f t="shared" si="0"/>
        <v>1836</v>
      </c>
      <c r="M25" s="15">
        <f t="shared" si="1"/>
        <v>5519</v>
      </c>
      <c r="N25" s="15">
        <f t="shared" si="2"/>
        <v>50</v>
      </c>
      <c r="O25" s="15">
        <f t="shared" si="3"/>
        <v>6320.3</v>
      </c>
      <c r="P25" s="15">
        <f t="shared" si="4"/>
        <v>2637.3</v>
      </c>
      <c r="Q25" s="15">
        <f t="shared" si="5"/>
        <v>28.178104575163399</v>
      </c>
      <c r="R25" s="6"/>
    </row>
    <row r="26" spans="1:18" ht="41.25" customHeight="1">
      <c r="A26" s="11">
        <v>0</v>
      </c>
      <c r="B26" s="12" t="s">
        <v>46</v>
      </c>
      <c r="C26" s="31" t="s">
        <v>47</v>
      </c>
      <c r="D26" s="14">
        <v>70000</v>
      </c>
      <c r="E26" s="14">
        <v>70000</v>
      </c>
      <c r="F26" s="14">
        <v>54000</v>
      </c>
      <c r="G26" s="14">
        <v>28831.82</v>
      </c>
      <c r="H26" s="14">
        <v>0</v>
      </c>
      <c r="I26" s="14">
        <v>28831.82</v>
      </c>
      <c r="J26" s="14">
        <v>0</v>
      </c>
      <c r="K26" s="14">
        <v>0</v>
      </c>
      <c r="L26" s="15">
        <f t="shared" si="0"/>
        <v>25168.18</v>
      </c>
      <c r="M26" s="15">
        <f t="shared" si="1"/>
        <v>41168.18</v>
      </c>
      <c r="N26" s="15">
        <f t="shared" si="2"/>
        <v>53.392259259259255</v>
      </c>
      <c r="O26" s="15">
        <f t="shared" si="3"/>
        <v>41168.18</v>
      </c>
      <c r="P26" s="15">
        <f t="shared" si="4"/>
        <v>25168.18</v>
      </c>
      <c r="Q26" s="15">
        <f t="shared" si="5"/>
        <v>53.392259259259255</v>
      </c>
      <c r="R26" s="6"/>
    </row>
    <row r="27" spans="1:18" ht="13">
      <c r="A27" s="11">
        <v>0</v>
      </c>
      <c r="B27" s="12" t="s">
        <v>48</v>
      </c>
      <c r="C27" s="13" t="s">
        <v>49</v>
      </c>
      <c r="D27" s="14">
        <v>0</v>
      </c>
      <c r="E27" s="14">
        <v>9000</v>
      </c>
      <c r="F27" s="14">
        <v>9000</v>
      </c>
      <c r="G27" s="14">
        <v>8467.630000000001</v>
      </c>
      <c r="H27" s="14">
        <v>0</v>
      </c>
      <c r="I27" s="14">
        <v>8467.630000000001</v>
      </c>
      <c r="J27" s="14">
        <v>0</v>
      </c>
      <c r="K27" s="14">
        <v>0</v>
      </c>
      <c r="L27" s="15">
        <f t="shared" si="0"/>
        <v>532.36999999999898</v>
      </c>
      <c r="M27" s="15">
        <f t="shared" si="1"/>
        <v>532.36999999999898</v>
      </c>
      <c r="N27" s="15">
        <f t="shared" si="2"/>
        <v>94.084777777777788</v>
      </c>
      <c r="O27" s="15">
        <f t="shared" si="3"/>
        <v>532.36999999999898</v>
      </c>
      <c r="P27" s="15">
        <f t="shared" si="4"/>
        <v>532.36999999999898</v>
      </c>
      <c r="Q27" s="15">
        <f t="shared" si="5"/>
        <v>94.084777777777788</v>
      </c>
      <c r="R27" s="6"/>
    </row>
    <row r="28" spans="1:18" ht="25">
      <c r="A28" s="11">
        <v>0</v>
      </c>
      <c r="B28" s="12" t="s">
        <v>50</v>
      </c>
      <c r="C28" s="13" t="s">
        <v>51</v>
      </c>
      <c r="D28" s="14">
        <v>5538049</v>
      </c>
      <c r="E28" s="14">
        <v>5538049</v>
      </c>
      <c r="F28" s="14">
        <v>2972338</v>
      </c>
      <c r="G28" s="14">
        <v>2649642.1</v>
      </c>
      <c r="H28" s="14">
        <v>0</v>
      </c>
      <c r="I28" s="14">
        <v>2520095.6</v>
      </c>
      <c r="J28" s="14">
        <v>129546.5</v>
      </c>
      <c r="K28" s="14">
        <v>0</v>
      </c>
      <c r="L28" s="15">
        <f t="shared" si="0"/>
        <v>322695.89999999991</v>
      </c>
      <c r="M28" s="15">
        <f t="shared" si="1"/>
        <v>2888406.9</v>
      </c>
      <c r="N28" s="15">
        <f t="shared" si="2"/>
        <v>89.143364583704823</v>
      </c>
      <c r="O28" s="15">
        <f t="shared" si="3"/>
        <v>3017953.4</v>
      </c>
      <c r="P28" s="15">
        <f t="shared" si="4"/>
        <v>452242.39999999991</v>
      </c>
      <c r="Q28" s="15">
        <f t="shared" si="5"/>
        <v>84.784960526023625</v>
      </c>
      <c r="R28" s="6"/>
    </row>
    <row r="29" spans="1:18" ht="25">
      <c r="A29" s="11">
        <v>0</v>
      </c>
      <c r="B29" s="12" t="s">
        <v>52</v>
      </c>
      <c r="C29" s="13" t="s">
        <v>53</v>
      </c>
      <c r="D29" s="14">
        <v>139000</v>
      </c>
      <c r="E29" s="14">
        <v>239000</v>
      </c>
      <c r="F29" s="14">
        <v>219000</v>
      </c>
      <c r="G29" s="14">
        <v>132880</v>
      </c>
      <c r="H29" s="14">
        <v>0</v>
      </c>
      <c r="I29" s="14">
        <v>132880</v>
      </c>
      <c r="J29" s="14">
        <v>0</v>
      </c>
      <c r="K29" s="14">
        <v>0</v>
      </c>
      <c r="L29" s="15">
        <f t="shared" si="0"/>
        <v>86120</v>
      </c>
      <c r="M29" s="15">
        <f t="shared" si="1"/>
        <v>106120</v>
      </c>
      <c r="N29" s="15">
        <f t="shared" si="2"/>
        <v>60.675799086757984</v>
      </c>
      <c r="O29" s="15">
        <f t="shared" si="3"/>
        <v>106120</v>
      </c>
      <c r="P29" s="15">
        <f t="shared" si="4"/>
        <v>86120</v>
      </c>
      <c r="Q29" s="15">
        <f t="shared" si="5"/>
        <v>60.675799086757984</v>
      </c>
      <c r="R29" s="6"/>
    </row>
    <row r="30" spans="1:18" ht="13">
      <c r="A30" s="11">
        <v>0</v>
      </c>
      <c r="B30" s="12" t="s">
        <v>54</v>
      </c>
      <c r="C30" s="13" t="s">
        <v>55</v>
      </c>
      <c r="D30" s="14">
        <v>2970492</v>
      </c>
      <c r="E30" s="14">
        <v>2970492</v>
      </c>
      <c r="F30" s="14">
        <v>1620706</v>
      </c>
      <c r="G30" s="14">
        <v>1406165.8599999999</v>
      </c>
      <c r="H30" s="14">
        <v>0</v>
      </c>
      <c r="I30" s="14">
        <v>1406165.8599999999</v>
      </c>
      <c r="J30" s="14">
        <v>0</v>
      </c>
      <c r="K30" s="14">
        <v>0</v>
      </c>
      <c r="L30" s="15">
        <f t="shared" si="0"/>
        <v>214540.14000000013</v>
      </c>
      <c r="M30" s="15">
        <f t="shared" si="1"/>
        <v>1564326.1400000001</v>
      </c>
      <c r="N30" s="15">
        <f t="shared" si="2"/>
        <v>86.762550394704519</v>
      </c>
      <c r="O30" s="15">
        <f t="shared" si="3"/>
        <v>1564326.1400000001</v>
      </c>
      <c r="P30" s="15">
        <f t="shared" si="4"/>
        <v>214540.14000000013</v>
      </c>
      <c r="Q30" s="15">
        <f t="shared" si="5"/>
        <v>86.762550394704519</v>
      </c>
      <c r="R30" s="6"/>
    </row>
    <row r="31" spans="1:18" ht="37.5">
      <c r="A31" s="11">
        <v>0</v>
      </c>
      <c r="B31" s="12" t="s">
        <v>56</v>
      </c>
      <c r="C31" s="13" t="s">
        <v>57</v>
      </c>
      <c r="D31" s="14">
        <v>4157891</v>
      </c>
      <c r="E31" s="14">
        <v>4157891</v>
      </c>
      <c r="F31" s="14">
        <v>2373890</v>
      </c>
      <c r="G31" s="14">
        <v>2019824.78</v>
      </c>
      <c r="H31" s="14">
        <v>0</v>
      </c>
      <c r="I31" s="14">
        <v>2019824.78</v>
      </c>
      <c r="J31" s="14">
        <v>0</v>
      </c>
      <c r="K31" s="14">
        <v>0</v>
      </c>
      <c r="L31" s="15">
        <f t="shared" si="0"/>
        <v>354065.22</v>
      </c>
      <c r="M31" s="15">
        <f t="shared" si="1"/>
        <v>2138066.2199999997</v>
      </c>
      <c r="N31" s="15">
        <f t="shared" si="2"/>
        <v>85.085019946164309</v>
      </c>
      <c r="O31" s="15">
        <f t="shared" si="3"/>
        <v>2138066.2199999997</v>
      </c>
      <c r="P31" s="15">
        <f t="shared" si="4"/>
        <v>354065.22</v>
      </c>
      <c r="Q31" s="15">
        <f t="shared" si="5"/>
        <v>85.085019946164309</v>
      </c>
      <c r="R31" s="6"/>
    </row>
    <row r="32" spans="1:18" ht="25">
      <c r="A32" s="11">
        <v>0</v>
      </c>
      <c r="B32" s="12" t="s">
        <v>58</v>
      </c>
      <c r="C32" s="13" t="s">
        <v>59</v>
      </c>
      <c r="D32" s="14">
        <v>1369420</v>
      </c>
      <c r="E32" s="14">
        <v>1369420</v>
      </c>
      <c r="F32" s="14">
        <v>697867</v>
      </c>
      <c r="G32" s="14">
        <v>655096.43999999994</v>
      </c>
      <c r="H32" s="14">
        <v>0</v>
      </c>
      <c r="I32" s="14">
        <v>650972.39999999991</v>
      </c>
      <c r="J32" s="14">
        <v>4124.0399999999991</v>
      </c>
      <c r="K32" s="14">
        <v>1350</v>
      </c>
      <c r="L32" s="15">
        <f t="shared" si="0"/>
        <v>42770.560000000056</v>
      </c>
      <c r="M32" s="15">
        <f t="shared" si="1"/>
        <v>714323.56</v>
      </c>
      <c r="N32" s="15">
        <f t="shared" si="2"/>
        <v>93.871244807391662</v>
      </c>
      <c r="O32" s="15">
        <f t="shared" si="3"/>
        <v>718447.60000000009</v>
      </c>
      <c r="P32" s="15">
        <f t="shared" si="4"/>
        <v>46894.600000000093</v>
      </c>
      <c r="Q32" s="15">
        <f t="shared" si="5"/>
        <v>93.280295529090779</v>
      </c>
      <c r="R32" s="6"/>
    </row>
    <row r="33" spans="1:18" ht="13">
      <c r="A33" s="11">
        <v>0</v>
      </c>
      <c r="B33" s="12" t="s">
        <v>60</v>
      </c>
      <c r="C33" s="13" t="s">
        <v>61</v>
      </c>
      <c r="D33" s="14">
        <v>20000</v>
      </c>
      <c r="E33" s="14">
        <v>20000</v>
      </c>
      <c r="F33" s="14">
        <v>20000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5">
        <f t="shared" si="0"/>
        <v>20000</v>
      </c>
      <c r="M33" s="15">
        <f t="shared" si="1"/>
        <v>20000</v>
      </c>
      <c r="N33" s="15">
        <f t="shared" si="2"/>
        <v>0</v>
      </c>
      <c r="O33" s="15">
        <f t="shared" si="3"/>
        <v>20000</v>
      </c>
      <c r="P33" s="15">
        <f t="shared" si="4"/>
        <v>20000</v>
      </c>
      <c r="Q33" s="15">
        <f t="shared" si="5"/>
        <v>0</v>
      </c>
      <c r="R33" s="6"/>
    </row>
    <row r="34" spans="1:18" ht="25">
      <c r="A34" s="11">
        <v>0</v>
      </c>
      <c r="B34" s="12" t="s">
        <v>62</v>
      </c>
      <c r="C34" s="13" t="s">
        <v>63</v>
      </c>
      <c r="D34" s="14">
        <v>10000</v>
      </c>
      <c r="E34" s="14">
        <v>10000</v>
      </c>
      <c r="F34" s="14">
        <v>10000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f t="shared" si="0"/>
        <v>10000</v>
      </c>
      <c r="M34" s="15">
        <f t="shared" si="1"/>
        <v>10000</v>
      </c>
      <c r="N34" s="15">
        <f t="shared" si="2"/>
        <v>0</v>
      </c>
      <c r="O34" s="15">
        <f t="shared" si="3"/>
        <v>10000</v>
      </c>
      <c r="P34" s="15">
        <f t="shared" si="4"/>
        <v>10000</v>
      </c>
      <c r="Q34" s="15">
        <f t="shared" si="5"/>
        <v>0</v>
      </c>
      <c r="R34" s="6"/>
    </row>
    <row r="35" spans="1:18" ht="23.25" customHeight="1">
      <c r="A35" s="11">
        <v>0</v>
      </c>
      <c r="B35" s="12" t="s">
        <v>64</v>
      </c>
      <c r="C35" s="13" t="s">
        <v>65</v>
      </c>
      <c r="D35" s="14">
        <v>1780011</v>
      </c>
      <c r="E35" s="14">
        <v>1791101</v>
      </c>
      <c r="F35" s="14">
        <v>901092</v>
      </c>
      <c r="G35" s="14">
        <v>833695.10000000009</v>
      </c>
      <c r="H35" s="14">
        <v>0</v>
      </c>
      <c r="I35" s="14">
        <v>833695.10000000009</v>
      </c>
      <c r="J35" s="14">
        <v>0</v>
      </c>
      <c r="K35" s="14">
        <v>0</v>
      </c>
      <c r="L35" s="15">
        <f t="shared" si="0"/>
        <v>67396.899999999907</v>
      </c>
      <c r="M35" s="15">
        <f t="shared" si="1"/>
        <v>957405.89999999991</v>
      </c>
      <c r="N35" s="15">
        <f t="shared" si="2"/>
        <v>92.520530645039585</v>
      </c>
      <c r="O35" s="15">
        <f t="shared" si="3"/>
        <v>957405.89999999991</v>
      </c>
      <c r="P35" s="15">
        <f t="shared" si="4"/>
        <v>67396.899999999907</v>
      </c>
      <c r="Q35" s="15">
        <f t="shared" si="5"/>
        <v>92.520530645039585</v>
      </c>
      <c r="R35" s="6"/>
    </row>
    <row r="36" spans="1:18" ht="25">
      <c r="A36" s="11">
        <v>0</v>
      </c>
      <c r="B36" s="12" t="s">
        <v>66</v>
      </c>
      <c r="C36" s="13" t="s">
        <v>67</v>
      </c>
      <c r="D36" s="14">
        <v>739726</v>
      </c>
      <c r="E36" s="14">
        <v>739726</v>
      </c>
      <c r="F36" s="14">
        <v>381735</v>
      </c>
      <c r="G36" s="14">
        <v>339705.72</v>
      </c>
      <c r="H36" s="14">
        <v>0</v>
      </c>
      <c r="I36" s="14">
        <v>339705.72</v>
      </c>
      <c r="J36" s="14">
        <v>0</v>
      </c>
      <c r="K36" s="14">
        <v>0</v>
      </c>
      <c r="L36" s="15">
        <f t="shared" si="0"/>
        <v>42029.280000000028</v>
      </c>
      <c r="M36" s="15">
        <f t="shared" si="1"/>
        <v>400020.28</v>
      </c>
      <c r="N36" s="15">
        <f t="shared" si="2"/>
        <v>88.989932806790037</v>
      </c>
      <c r="O36" s="15">
        <f t="shared" si="3"/>
        <v>400020.28</v>
      </c>
      <c r="P36" s="15">
        <f t="shared" si="4"/>
        <v>42029.280000000028</v>
      </c>
      <c r="Q36" s="15">
        <f t="shared" si="5"/>
        <v>88.989932806790037</v>
      </c>
      <c r="R36" s="6"/>
    </row>
    <row r="37" spans="1:18" ht="25">
      <c r="A37" s="11">
        <v>0</v>
      </c>
      <c r="B37" s="12" t="s">
        <v>68</v>
      </c>
      <c r="C37" s="13" t="s">
        <v>69</v>
      </c>
      <c r="D37" s="14">
        <v>0</v>
      </c>
      <c r="E37" s="14">
        <v>322000</v>
      </c>
      <c r="F37" s="14">
        <v>322000</v>
      </c>
      <c r="G37" s="14">
        <v>318760.82</v>
      </c>
      <c r="H37" s="14">
        <v>0</v>
      </c>
      <c r="I37" s="14">
        <v>318760.82</v>
      </c>
      <c r="J37" s="14">
        <v>0</v>
      </c>
      <c r="K37" s="14">
        <v>0</v>
      </c>
      <c r="L37" s="15">
        <f t="shared" si="0"/>
        <v>3239.179999999993</v>
      </c>
      <c r="M37" s="15">
        <f t="shared" si="1"/>
        <v>3239.179999999993</v>
      </c>
      <c r="N37" s="15">
        <f t="shared" si="2"/>
        <v>98.994043478260878</v>
      </c>
      <c r="O37" s="15">
        <f t="shared" si="3"/>
        <v>3239.179999999993</v>
      </c>
      <c r="P37" s="15">
        <f t="shared" si="4"/>
        <v>3239.179999999993</v>
      </c>
      <c r="Q37" s="15">
        <f t="shared" si="5"/>
        <v>98.994043478260878</v>
      </c>
      <c r="R37" s="6"/>
    </row>
    <row r="38" spans="1:18" ht="13">
      <c r="A38" s="11">
        <v>0</v>
      </c>
      <c r="B38" s="12" t="s">
        <v>70</v>
      </c>
      <c r="C38" s="13" t="s">
        <v>71</v>
      </c>
      <c r="D38" s="14">
        <v>1740128</v>
      </c>
      <c r="E38" s="14">
        <v>1996128</v>
      </c>
      <c r="F38" s="14">
        <v>700513</v>
      </c>
      <c r="G38" s="14">
        <v>462017.86000000004</v>
      </c>
      <c r="H38" s="14">
        <v>0</v>
      </c>
      <c r="I38" s="14">
        <v>462017.86000000004</v>
      </c>
      <c r="J38" s="14">
        <v>0</v>
      </c>
      <c r="K38" s="14">
        <v>0</v>
      </c>
      <c r="L38" s="15">
        <f t="shared" si="0"/>
        <v>238495.13999999996</v>
      </c>
      <c r="M38" s="15">
        <f t="shared" si="1"/>
        <v>1534110.14</v>
      </c>
      <c r="N38" s="15">
        <f t="shared" si="2"/>
        <v>65.954216409973839</v>
      </c>
      <c r="O38" s="15">
        <f t="shared" si="3"/>
        <v>1534110.14</v>
      </c>
      <c r="P38" s="15">
        <f t="shared" si="4"/>
        <v>238495.13999999996</v>
      </c>
      <c r="Q38" s="15">
        <f t="shared" si="5"/>
        <v>65.954216409973839</v>
      </c>
      <c r="R38" s="6"/>
    </row>
    <row r="39" spans="1:18" ht="41.25" customHeight="1">
      <c r="A39" s="11">
        <v>0</v>
      </c>
      <c r="B39" s="12" t="s">
        <v>72</v>
      </c>
      <c r="C39" s="31" t="s">
        <v>73</v>
      </c>
      <c r="D39" s="14">
        <v>250000</v>
      </c>
      <c r="E39" s="14">
        <v>775959</v>
      </c>
      <c r="F39" s="14">
        <v>775959</v>
      </c>
      <c r="G39" s="14">
        <v>577999.63</v>
      </c>
      <c r="H39" s="14">
        <v>0</v>
      </c>
      <c r="I39" s="14">
        <v>577999.63</v>
      </c>
      <c r="J39" s="14">
        <v>0</v>
      </c>
      <c r="K39" s="14">
        <v>0</v>
      </c>
      <c r="L39" s="15">
        <f t="shared" si="0"/>
        <v>197959.37</v>
      </c>
      <c r="M39" s="15">
        <f t="shared" si="1"/>
        <v>197959.37</v>
      </c>
      <c r="N39" s="15">
        <f t="shared" si="2"/>
        <v>74.488424001783599</v>
      </c>
      <c r="O39" s="15">
        <f t="shared" si="3"/>
        <v>197959.37</v>
      </c>
      <c r="P39" s="15">
        <f t="shared" si="4"/>
        <v>197959.37</v>
      </c>
      <c r="Q39" s="15">
        <f t="shared" si="5"/>
        <v>74.488424001783599</v>
      </c>
      <c r="R39" s="6"/>
    </row>
    <row r="40" spans="1:18" ht="13">
      <c r="A40" s="11">
        <v>0</v>
      </c>
      <c r="B40" s="12" t="s">
        <v>74</v>
      </c>
      <c r="C40" s="13" t="s">
        <v>75</v>
      </c>
      <c r="D40" s="14">
        <v>50000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f t="shared" si="0"/>
        <v>0</v>
      </c>
      <c r="M40" s="15">
        <f t="shared" si="1"/>
        <v>0</v>
      </c>
      <c r="N40" s="15">
        <f t="shared" si="2"/>
        <v>0</v>
      </c>
      <c r="O40" s="15">
        <f t="shared" si="3"/>
        <v>0</v>
      </c>
      <c r="P40" s="15">
        <f t="shared" si="4"/>
        <v>0</v>
      </c>
      <c r="Q40" s="15">
        <f t="shared" si="5"/>
        <v>0</v>
      </c>
      <c r="R40" s="6"/>
    </row>
    <row r="41" spans="1:18" ht="27.75" customHeight="1">
      <c r="A41" s="11">
        <v>0</v>
      </c>
      <c r="B41" s="12" t="s">
        <v>76</v>
      </c>
      <c r="C41" s="13" t="s">
        <v>77</v>
      </c>
      <c r="D41" s="14">
        <v>50000</v>
      </c>
      <c r="E41" s="14">
        <v>50000</v>
      </c>
      <c r="F41" s="14">
        <v>50000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f t="shared" si="0"/>
        <v>50000</v>
      </c>
      <c r="M41" s="15">
        <f t="shared" si="1"/>
        <v>50000</v>
      </c>
      <c r="N41" s="15">
        <f t="shared" si="2"/>
        <v>0</v>
      </c>
      <c r="O41" s="15">
        <f t="shared" si="3"/>
        <v>50000</v>
      </c>
      <c r="P41" s="15">
        <f t="shared" si="4"/>
        <v>50000</v>
      </c>
      <c r="Q41" s="15">
        <f t="shared" si="5"/>
        <v>0</v>
      </c>
      <c r="R41" s="6"/>
    </row>
    <row r="42" spans="1:18" ht="24.75" customHeight="1">
      <c r="A42" s="11">
        <v>0</v>
      </c>
      <c r="B42" s="12" t="s">
        <v>78</v>
      </c>
      <c r="C42" s="13" t="s">
        <v>79</v>
      </c>
      <c r="D42" s="14">
        <v>10000</v>
      </c>
      <c r="E42" s="14">
        <v>10000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5">
        <f t="shared" si="0"/>
        <v>0</v>
      </c>
      <c r="M42" s="15">
        <f t="shared" si="1"/>
        <v>10000</v>
      </c>
      <c r="N42" s="15">
        <f t="shared" si="2"/>
        <v>0</v>
      </c>
      <c r="O42" s="15">
        <f t="shared" si="3"/>
        <v>10000</v>
      </c>
      <c r="P42" s="15">
        <f t="shared" si="4"/>
        <v>0</v>
      </c>
      <c r="Q42" s="15">
        <f t="shared" si="5"/>
        <v>0</v>
      </c>
      <c r="R42" s="6"/>
    </row>
    <row r="43" spans="1:18" ht="25">
      <c r="A43" s="11">
        <v>0</v>
      </c>
      <c r="B43" s="12" t="s">
        <v>80</v>
      </c>
      <c r="C43" s="13" t="s">
        <v>81</v>
      </c>
      <c r="D43" s="14">
        <v>50000</v>
      </c>
      <c r="E43" s="14">
        <v>50000</v>
      </c>
      <c r="F43" s="14">
        <v>30000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5">
        <f t="shared" si="0"/>
        <v>30000</v>
      </c>
      <c r="M43" s="15">
        <f t="shared" si="1"/>
        <v>50000</v>
      </c>
      <c r="N43" s="15">
        <f t="shared" si="2"/>
        <v>0</v>
      </c>
      <c r="O43" s="15">
        <f t="shared" si="3"/>
        <v>50000</v>
      </c>
      <c r="P43" s="15">
        <f t="shared" si="4"/>
        <v>30000</v>
      </c>
      <c r="Q43" s="15">
        <f t="shared" si="5"/>
        <v>0</v>
      </c>
      <c r="R43" s="6"/>
    </row>
    <row r="44" spans="1:18" ht="13">
      <c r="A44" s="11">
        <v>0</v>
      </c>
      <c r="B44" s="12" t="s">
        <v>82</v>
      </c>
      <c r="C44" s="13" t="s">
        <v>83</v>
      </c>
      <c r="D44" s="14">
        <v>100000</v>
      </c>
      <c r="E44" s="14">
        <v>510000</v>
      </c>
      <c r="F44" s="14">
        <v>405100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5">
        <f t="shared" si="0"/>
        <v>405100</v>
      </c>
      <c r="M44" s="15">
        <f t="shared" si="1"/>
        <v>510000</v>
      </c>
      <c r="N44" s="15">
        <f t="shared" si="2"/>
        <v>0</v>
      </c>
      <c r="O44" s="15">
        <f t="shared" si="3"/>
        <v>510000</v>
      </c>
      <c r="P44" s="15">
        <f t="shared" si="4"/>
        <v>405100</v>
      </c>
      <c r="Q44" s="15">
        <f t="shared" si="5"/>
        <v>0</v>
      </c>
      <c r="R44" s="6"/>
    </row>
    <row r="45" spans="1:18" ht="25">
      <c r="A45" s="11">
        <v>0</v>
      </c>
      <c r="B45" s="12" t="s">
        <v>84</v>
      </c>
      <c r="C45" s="13" t="s">
        <v>85</v>
      </c>
      <c r="D45" s="14">
        <v>0</v>
      </c>
      <c r="E45" s="14">
        <v>90000</v>
      </c>
      <c r="F45" s="14">
        <v>90000</v>
      </c>
      <c r="G45" s="14">
        <v>57674.6</v>
      </c>
      <c r="H45" s="14">
        <v>0</v>
      </c>
      <c r="I45" s="14">
        <v>57674.6</v>
      </c>
      <c r="J45" s="14">
        <v>0</v>
      </c>
      <c r="K45" s="14">
        <v>0</v>
      </c>
      <c r="L45" s="15">
        <f t="shared" si="0"/>
        <v>32325.4</v>
      </c>
      <c r="M45" s="15">
        <f t="shared" si="1"/>
        <v>32325.4</v>
      </c>
      <c r="N45" s="15">
        <f t="shared" si="2"/>
        <v>64.082888888888888</v>
      </c>
      <c r="O45" s="15">
        <f t="shared" si="3"/>
        <v>32325.4</v>
      </c>
      <c r="P45" s="15">
        <f t="shared" si="4"/>
        <v>32325.4</v>
      </c>
      <c r="Q45" s="15">
        <f t="shared" si="5"/>
        <v>64.082888888888888</v>
      </c>
      <c r="R45" s="6"/>
    </row>
    <row r="46" spans="1:18" ht="13">
      <c r="A46" s="11">
        <v>1</v>
      </c>
      <c r="B46" s="12" t="s">
        <v>86</v>
      </c>
      <c r="C46" s="13" t="s">
        <v>87</v>
      </c>
      <c r="D46" s="14">
        <v>128408640</v>
      </c>
      <c r="E46" s="14">
        <v>127207623</v>
      </c>
      <c r="F46" s="14">
        <v>72315268.310000002</v>
      </c>
      <c r="G46" s="14">
        <v>68436810.50999999</v>
      </c>
      <c r="H46" s="14">
        <v>0</v>
      </c>
      <c r="I46" s="14">
        <v>63856594.439999998</v>
      </c>
      <c r="J46" s="14">
        <v>4580216.07</v>
      </c>
      <c r="K46" s="14">
        <v>228424.76</v>
      </c>
      <c r="L46" s="15">
        <f t="shared" si="0"/>
        <v>3878457.8000000119</v>
      </c>
      <c r="M46" s="15">
        <f t="shared" si="1"/>
        <v>58770812.49000001</v>
      </c>
      <c r="N46" s="15">
        <f t="shared" si="2"/>
        <v>94.636737316144774</v>
      </c>
      <c r="O46" s="15">
        <f t="shared" si="3"/>
        <v>63351028.560000002</v>
      </c>
      <c r="P46" s="15">
        <f t="shared" si="4"/>
        <v>8458673.8700000048</v>
      </c>
      <c r="Q46" s="15">
        <f t="shared" si="5"/>
        <v>88.303059550661573</v>
      </c>
      <c r="R46" s="6"/>
    </row>
    <row r="47" spans="1:18" ht="13">
      <c r="B47" s="18"/>
      <c r="C47" s="17" t="s">
        <v>93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8" ht="36" customHeight="1">
      <c r="B48" s="19" t="s">
        <v>17</v>
      </c>
      <c r="C48" s="25" t="s">
        <v>18</v>
      </c>
      <c r="D48" s="21">
        <v>22300</v>
      </c>
      <c r="E48" s="21">
        <v>22300</v>
      </c>
      <c r="F48" s="21">
        <v>11150</v>
      </c>
      <c r="G48" s="21">
        <v>0</v>
      </c>
      <c r="H48" s="21">
        <v>0</v>
      </c>
      <c r="I48" s="21">
        <v>6050</v>
      </c>
      <c r="J48" s="21">
        <v>0</v>
      </c>
      <c r="K48" s="21">
        <v>0</v>
      </c>
      <c r="L48" s="22">
        <v>11150</v>
      </c>
      <c r="M48" s="22">
        <v>22300</v>
      </c>
      <c r="N48" s="22">
        <v>0</v>
      </c>
      <c r="O48" s="22">
        <v>16250</v>
      </c>
      <c r="P48" s="22">
        <v>5100</v>
      </c>
      <c r="Q48" s="22">
        <v>54.260089686098652</v>
      </c>
    </row>
    <row r="49" spans="2:17" ht="13">
      <c r="B49" s="19" t="s">
        <v>23</v>
      </c>
      <c r="C49" s="20" t="s">
        <v>24</v>
      </c>
      <c r="D49" s="21">
        <v>568932</v>
      </c>
      <c r="E49" s="21">
        <v>568932</v>
      </c>
      <c r="F49" s="21">
        <v>284466</v>
      </c>
      <c r="G49" s="21">
        <v>0</v>
      </c>
      <c r="H49" s="21">
        <v>0</v>
      </c>
      <c r="I49" s="21">
        <v>53690.68</v>
      </c>
      <c r="J49" s="21">
        <v>0</v>
      </c>
      <c r="K49" s="21">
        <v>0</v>
      </c>
      <c r="L49" s="22">
        <v>284466</v>
      </c>
      <c r="M49" s="22">
        <v>568932</v>
      </c>
      <c r="N49" s="22">
        <v>0</v>
      </c>
      <c r="O49" s="22">
        <v>515241.32</v>
      </c>
      <c r="P49" s="22">
        <v>230775.32</v>
      </c>
      <c r="Q49" s="22">
        <v>18.874199377078458</v>
      </c>
    </row>
    <row r="50" spans="2:17" ht="25">
      <c r="B50" s="19" t="s">
        <v>25</v>
      </c>
      <c r="C50" s="20" t="s">
        <v>26</v>
      </c>
      <c r="D50" s="21">
        <v>10500</v>
      </c>
      <c r="E50" s="21">
        <v>10500</v>
      </c>
      <c r="F50" s="21">
        <v>5250</v>
      </c>
      <c r="G50" s="21">
        <v>0</v>
      </c>
      <c r="H50" s="21">
        <v>0</v>
      </c>
      <c r="I50" s="21">
        <v>20953.599999999999</v>
      </c>
      <c r="J50" s="21">
        <v>0</v>
      </c>
      <c r="K50" s="21">
        <v>0</v>
      </c>
      <c r="L50" s="22">
        <v>5250</v>
      </c>
      <c r="M50" s="22">
        <v>10500</v>
      </c>
      <c r="N50" s="22">
        <v>0</v>
      </c>
      <c r="O50" s="22">
        <v>-10453.599999999999</v>
      </c>
      <c r="P50" s="22">
        <v>-15703.599999999999</v>
      </c>
      <c r="Q50" s="22">
        <v>399.11619047619047</v>
      </c>
    </row>
    <row r="51" spans="2:17" ht="22.5" customHeight="1">
      <c r="B51" s="19" t="s">
        <v>28</v>
      </c>
      <c r="C51" s="20" t="s">
        <v>29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190.2</v>
      </c>
      <c r="J51" s="21">
        <v>0</v>
      </c>
      <c r="K51" s="21">
        <v>0</v>
      </c>
      <c r="L51" s="22">
        <v>0</v>
      </c>
      <c r="M51" s="22">
        <v>0</v>
      </c>
      <c r="N51" s="22">
        <v>0</v>
      </c>
      <c r="O51" s="22">
        <v>-190.2</v>
      </c>
      <c r="P51" s="22">
        <v>-190.2</v>
      </c>
      <c r="Q51" s="22">
        <v>0</v>
      </c>
    </row>
    <row r="52" spans="2:17" ht="25">
      <c r="B52" s="19" t="s">
        <v>30</v>
      </c>
      <c r="C52" s="20" t="s">
        <v>31</v>
      </c>
      <c r="D52" s="21">
        <v>301278</v>
      </c>
      <c r="E52" s="21">
        <v>301278</v>
      </c>
      <c r="F52" s="21">
        <v>150639</v>
      </c>
      <c r="G52" s="21">
        <v>0</v>
      </c>
      <c r="H52" s="21">
        <v>0</v>
      </c>
      <c r="I52" s="21">
        <v>55170.99</v>
      </c>
      <c r="J52" s="21">
        <v>0</v>
      </c>
      <c r="K52" s="21">
        <v>0</v>
      </c>
      <c r="L52" s="22">
        <v>150639</v>
      </c>
      <c r="M52" s="22">
        <v>301278</v>
      </c>
      <c r="N52" s="22">
        <v>0</v>
      </c>
      <c r="O52" s="22">
        <v>246107.01</v>
      </c>
      <c r="P52" s="22">
        <v>95468.010000000009</v>
      </c>
      <c r="Q52" s="22">
        <v>36.624639037699396</v>
      </c>
    </row>
    <row r="53" spans="2:17" ht="21.75" customHeight="1">
      <c r="B53" s="19" t="s">
        <v>50</v>
      </c>
      <c r="C53" s="20" t="s">
        <v>51</v>
      </c>
      <c r="D53" s="21">
        <v>5</v>
      </c>
      <c r="E53" s="21">
        <v>5</v>
      </c>
      <c r="F53" s="21">
        <v>2.5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2">
        <v>2.5</v>
      </c>
      <c r="M53" s="22">
        <v>5</v>
      </c>
      <c r="N53" s="22">
        <v>0</v>
      </c>
      <c r="O53" s="22">
        <v>5</v>
      </c>
      <c r="P53" s="22">
        <v>2.5</v>
      </c>
      <c r="Q53" s="22">
        <v>0</v>
      </c>
    </row>
    <row r="54" spans="2:17" ht="25">
      <c r="B54" s="19" t="s">
        <v>52</v>
      </c>
      <c r="C54" s="20" t="s">
        <v>53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419675</v>
      </c>
      <c r="J54" s="21">
        <v>0</v>
      </c>
      <c r="K54" s="21">
        <v>0</v>
      </c>
      <c r="L54" s="22">
        <v>0</v>
      </c>
      <c r="M54" s="22">
        <v>0</v>
      </c>
      <c r="N54" s="22">
        <v>0</v>
      </c>
      <c r="O54" s="22">
        <v>-419675</v>
      </c>
      <c r="P54" s="22">
        <v>-419675</v>
      </c>
      <c r="Q54" s="22">
        <v>0</v>
      </c>
    </row>
    <row r="55" spans="2:17" ht="13">
      <c r="B55" s="19" t="s">
        <v>54</v>
      </c>
      <c r="C55" s="20" t="s">
        <v>55</v>
      </c>
      <c r="D55" s="21">
        <v>300</v>
      </c>
      <c r="E55" s="21">
        <v>300</v>
      </c>
      <c r="F55" s="21">
        <v>150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2">
        <v>150</v>
      </c>
      <c r="M55" s="22">
        <v>300</v>
      </c>
      <c r="N55" s="22">
        <v>0</v>
      </c>
      <c r="O55" s="22">
        <v>300</v>
      </c>
      <c r="P55" s="22">
        <v>150</v>
      </c>
      <c r="Q55" s="22">
        <v>0</v>
      </c>
    </row>
    <row r="56" spans="2:17" ht="12.75" hidden="1" customHeight="1">
      <c r="B56" s="19" t="s">
        <v>56</v>
      </c>
      <c r="C56" s="20" t="s">
        <v>57</v>
      </c>
      <c r="D56" s="21">
        <v>71770</v>
      </c>
      <c r="E56" s="21">
        <v>71770</v>
      </c>
      <c r="F56" s="21">
        <v>35885</v>
      </c>
      <c r="G56" s="21">
        <v>0</v>
      </c>
      <c r="H56" s="21">
        <v>0</v>
      </c>
      <c r="I56" s="21">
        <v>6655.04</v>
      </c>
      <c r="J56" s="21">
        <v>0</v>
      </c>
      <c r="K56" s="21">
        <v>0</v>
      </c>
      <c r="L56" s="22">
        <v>35885</v>
      </c>
      <c r="M56" s="22">
        <v>71770</v>
      </c>
      <c r="N56" s="22">
        <v>0</v>
      </c>
      <c r="O56" s="22">
        <v>65114.96</v>
      </c>
      <c r="P56" s="22">
        <v>29229.96</v>
      </c>
      <c r="Q56" s="22">
        <v>18.54546467883517</v>
      </c>
    </row>
    <row r="57" spans="2:17" ht="13">
      <c r="B57" s="19" t="s">
        <v>94</v>
      </c>
      <c r="C57" s="20" t="s">
        <v>95</v>
      </c>
      <c r="D57" s="21">
        <v>12200</v>
      </c>
      <c r="E57" s="21">
        <v>12200</v>
      </c>
      <c r="F57" s="21">
        <v>6100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2">
        <v>6100</v>
      </c>
      <c r="M57" s="22">
        <v>12200</v>
      </c>
      <c r="N57" s="22">
        <v>0</v>
      </c>
      <c r="O57" s="22">
        <v>12200</v>
      </c>
      <c r="P57" s="22">
        <v>6100</v>
      </c>
      <c r="Q57" s="22">
        <v>0</v>
      </c>
    </row>
    <row r="58" spans="2:17" ht="13">
      <c r="B58" s="24" t="s">
        <v>86</v>
      </c>
      <c r="C58" s="23" t="s">
        <v>87</v>
      </c>
      <c r="D58" s="29">
        <v>987285</v>
      </c>
      <c r="E58" s="30">
        <v>987285</v>
      </c>
      <c r="F58" s="30">
        <v>493642.5</v>
      </c>
      <c r="G58" s="30">
        <v>0</v>
      </c>
      <c r="H58" s="30">
        <v>0</v>
      </c>
      <c r="I58" s="30">
        <v>562385.51</v>
      </c>
      <c r="J58" s="29">
        <v>0</v>
      </c>
      <c r="K58" s="29">
        <v>0</v>
      </c>
      <c r="L58" s="30">
        <v>493642.5</v>
      </c>
      <c r="M58" s="30">
        <v>987285</v>
      </c>
      <c r="N58" s="30">
        <v>0</v>
      </c>
      <c r="O58" s="30">
        <v>424899.49</v>
      </c>
      <c r="P58" s="30">
        <v>-68743.010000000009</v>
      </c>
      <c r="Q58" s="30">
        <v>113.92566685404924</v>
      </c>
    </row>
    <row r="59" spans="2:17" ht="30" customHeight="1">
      <c r="B59" s="26"/>
      <c r="C59" s="27" t="s">
        <v>96</v>
      </c>
      <c r="D59" s="28">
        <v>130395925</v>
      </c>
      <c r="E59" s="28">
        <f>E46+E58</f>
        <v>128194908</v>
      </c>
      <c r="F59" s="28">
        <f t="shared" ref="F59:I59" si="6">F46+F58</f>
        <v>72808910.810000002</v>
      </c>
      <c r="G59" s="28">
        <f t="shared" si="6"/>
        <v>68436810.50999999</v>
      </c>
      <c r="H59" s="28">
        <f t="shared" si="6"/>
        <v>0</v>
      </c>
      <c r="I59" s="28">
        <f t="shared" si="6"/>
        <v>64418979.949999996</v>
      </c>
      <c r="J59" s="28">
        <v>31757384.750000004</v>
      </c>
      <c r="K59" s="28">
        <v>31757384.750000004</v>
      </c>
      <c r="L59" s="28">
        <v>31757384.750000004</v>
      </c>
      <c r="M59" s="28">
        <v>31757384.750000004</v>
      </c>
      <c r="N59" s="28">
        <v>31757384.750000004</v>
      </c>
      <c r="O59" s="28">
        <v>31757384.750000004</v>
      </c>
      <c r="P59" s="28">
        <v>31757384.750000004</v>
      </c>
      <c r="Q59" s="28">
        <f>I59/F59*100</f>
        <v>88.476780154157069</v>
      </c>
    </row>
    <row r="63" spans="2:17" ht="28">
      <c r="C63" s="33" t="s">
        <v>97</v>
      </c>
      <c r="D63" s="32"/>
      <c r="E63" s="32"/>
      <c r="F63" s="32"/>
      <c r="G63" s="32"/>
      <c r="H63" s="32"/>
      <c r="I63" s="34" t="s">
        <v>98</v>
      </c>
    </row>
  </sheetData>
  <mergeCells count="3">
    <mergeCell ref="B5:Q5"/>
    <mergeCell ref="B6:Q6"/>
    <mergeCell ref="C4:I4"/>
  </mergeCells>
  <conditionalFormatting sqref="B11:B46">
    <cfRule type="expression" dxfId="31" priority="17" stopIfTrue="1">
      <formula>A11=1</formula>
    </cfRule>
  </conditionalFormatting>
  <conditionalFormatting sqref="C11:C46">
    <cfRule type="expression" dxfId="30" priority="18" stopIfTrue="1">
      <formula>A11=1</formula>
    </cfRule>
  </conditionalFormatting>
  <conditionalFormatting sqref="D11:D46">
    <cfRule type="expression" dxfId="29" priority="19" stopIfTrue="1">
      <formula>A11=1</formula>
    </cfRule>
  </conditionalFormatting>
  <conditionalFormatting sqref="E11:E46">
    <cfRule type="expression" dxfId="28" priority="20" stopIfTrue="1">
      <formula>A11=1</formula>
    </cfRule>
  </conditionalFormatting>
  <conditionalFormatting sqref="F11:F46">
    <cfRule type="expression" dxfId="27" priority="21" stopIfTrue="1">
      <formula>A11=1</formula>
    </cfRule>
  </conditionalFormatting>
  <conditionalFormatting sqref="G11:G46">
    <cfRule type="expression" dxfId="26" priority="22" stopIfTrue="1">
      <formula>A11=1</formula>
    </cfRule>
  </conditionalFormatting>
  <conditionalFormatting sqref="H11:H46">
    <cfRule type="expression" dxfId="25" priority="23" stopIfTrue="1">
      <formula>A11=1</formula>
    </cfRule>
  </conditionalFormatting>
  <conditionalFormatting sqref="I11:I46">
    <cfRule type="expression" dxfId="24" priority="24" stopIfTrue="1">
      <formula>A11=1</formula>
    </cfRule>
  </conditionalFormatting>
  <conditionalFormatting sqref="J11:J46">
    <cfRule type="expression" dxfId="23" priority="25" stopIfTrue="1">
      <formula>A11=1</formula>
    </cfRule>
  </conditionalFormatting>
  <conditionalFormatting sqref="K11:K46">
    <cfRule type="expression" dxfId="22" priority="26" stopIfTrue="1">
      <formula>A11=1</formula>
    </cfRule>
  </conditionalFormatting>
  <conditionalFormatting sqref="L11:L46">
    <cfRule type="expression" dxfId="21" priority="27" stopIfTrue="1">
      <formula>A11=1</formula>
    </cfRule>
  </conditionalFormatting>
  <conditionalFormatting sqref="M11:M46">
    <cfRule type="expression" dxfId="20" priority="28" stopIfTrue="1">
      <formula>A11=1</formula>
    </cfRule>
  </conditionalFormatting>
  <conditionalFormatting sqref="N11:N46">
    <cfRule type="expression" dxfId="19" priority="29" stopIfTrue="1">
      <formula>A11=1</formula>
    </cfRule>
  </conditionalFormatting>
  <conditionalFormatting sqref="O11:O46">
    <cfRule type="expression" dxfId="18" priority="30" stopIfTrue="1">
      <formula>A11=1</formula>
    </cfRule>
  </conditionalFormatting>
  <conditionalFormatting sqref="P11:P46">
    <cfRule type="expression" dxfId="17" priority="31" stopIfTrue="1">
      <formula>A11=1</formula>
    </cfRule>
  </conditionalFormatting>
  <conditionalFormatting sqref="Q11:Q46">
    <cfRule type="expression" dxfId="16" priority="32" stopIfTrue="1">
      <formula>A11=1</formula>
    </cfRule>
  </conditionalFormatting>
  <conditionalFormatting sqref="B48:B57">
    <cfRule type="expression" dxfId="15" priority="1" stopIfTrue="1">
      <formula>A48=1</formula>
    </cfRule>
  </conditionalFormatting>
  <conditionalFormatting sqref="C48:C57">
    <cfRule type="expression" dxfId="14" priority="2" stopIfTrue="1">
      <formula>A48=1</formula>
    </cfRule>
  </conditionalFormatting>
  <conditionalFormatting sqref="D48:D57">
    <cfRule type="expression" dxfId="13" priority="3" stopIfTrue="1">
      <formula>A48=1</formula>
    </cfRule>
  </conditionalFormatting>
  <conditionalFormatting sqref="E48:E57">
    <cfRule type="expression" dxfId="12" priority="4" stopIfTrue="1">
      <formula>A48=1</formula>
    </cfRule>
  </conditionalFormatting>
  <conditionalFormatting sqref="F48:F57">
    <cfRule type="expression" dxfId="11" priority="5" stopIfTrue="1">
      <formula>A48=1</formula>
    </cfRule>
  </conditionalFormatting>
  <conditionalFormatting sqref="G48:G57">
    <cfRule type="expression" dxfId="10" priority="6" stopIfTrue="1">
      <formula>A48=1</formula>
    </cfRule>
  </conditionalFormatting>
  <conditionalFormatting sqref="H48:H57">
    <cfRule type="expression" dxfId="9" priority="7" stopIfTrue="1">
      <formula>A48=1</formula>
    </cfRule>
  </conditionalFormatting>
  <conditionalFormatting sqref="I48:I57">
    <cfRule type="expression" dxfId="8" priority="8" stopIfTrue="1">
      <formula>A48=1</formula>
    </cfRule>
  </conditionalFormatting>
  <conditionalFormatting sqref="J48:J57">
    <cfRule type="expression" dxfId="7" priority="9" stopIfTrue="1">
      <formula>A48=1</formula>
    </cfRule>
  </conditionalFormatting>
  <conditionalFormatting sqref="K48:K57">
    <cfRule type="expression" dxfId="6" priority="10" stopIfTrue="1">
      <formula>A48=1</formula>
    </cfRule>
  </conditionalFormatting>
  <conditionalFormatting sqref="L48:L57">
    <cfRule type="expression" dxfId="5" priority="11" stopIfTrue="1">
      <formula>A48=1</formula>
    </cfRule>
  </conditionalFormatting>
  <conditionalFormatting sqref="M48:M57">
    <cfRule type="expression" dxfId="4" priority="12" stopIfTrue="1">
      <formula>A48=1</formula>
    </cfRule>
  </conditionalFormatting>
  <conditionalFormatting sqref="N48:N57">
    <cfRule type="expression" dxfId="3" priority="13" stopIfTrue="1">
      <formula>A48=1</formula>
    </cfRule>
  </conditionalFormatting>
  <conditionalFormatting sqref="O48:O57">
    <cfRule type="expression" dxfId="2" priority="14" stopIfTrue="1">
      <formula>A48=1</formula>
    </cfRule>
  </conditionalFormatting>
  <conditionalFormatting sqref="P48:P57">
    <cfRule type="expression" dxfId="1" priority="15" stopIfTrue="1">
      <formula>A48=1</formula>
    </cfRule>
  </conditionalFormatting>
  <conditionalFormatting sqref="Q48:Q57">
    <cfRule type="expression" dxfId="0" priority="16" stopIfTrue="1">
      <formula>A48=1</formula>
    </cfRule>
  </conditionalFormatting>
  <pageMargins left="0.31496062992125984" right="0.31496062992125984" top="0.39370078740157483" bottom="0.39370078740157483" header="0" footer="0"/>
  <pageSetup paperSize="9" scale="90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Аркуш1</vt:lpstr>
      <vt:lpstr>analiz_vd0!Заголовки_для_печати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2022-07-20T11:37:41Z</cp:lastPrinted>
  <dcterms:created xsi:type="dcterms:W3CDTF">2022-07-11T11:29:37Z</dcterms:created>
  <dcterms:modified xsi:type="dcterms:W3CDTF">2022-12-23T07:03:44Z</dcterms:modified>
</cp:coreProperties>
</file>