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20" windowHeight="11020"/>
  </bookViews>
  <sheets>
    <sheet name="Аркуш1" sheetId="1" r:id="rId1"/>
  </sheets>
  <definedNames>
    <definedName name="_xlnm.Print_Titles" localSheetId="0">Аркуш1!$8:$9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57" i="1"/>
  <c r="J58"/>
  <c r="G58" l="1"/>
  <c r="H58"/>
  <c r="I58"/>
  <c r="F58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</calcChain>
</file>

<file path=xl/sharedStrings.xml><?xml version="1.0" encoding="utf-8"?>
<sst xmlns="http://schemas.openxmlformats.org/spreadsheetml/2006/main" count="156" uniqueCount="108">
  <si>
    <t>грн.</t>
  </si>
  <si>
    <t>КМБ</t>
  </si>
  <si>
    <t>ККД</t>
  </si>
  <si>
    <t>Доходи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</si>
  <si>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</si>
  <si>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</si>
  <si>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</si>
  <si>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</si>
  <si>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</si>
  <si>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</si>
  <si>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04551000000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</si>
  <si>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</si>
  <si>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</si>
  <si>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11010200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</si>
  <si>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</si>
  <si>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</si>
  <si>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</si>
  <si>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</si>
  <si>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</si>
  <si>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11020200</t>
  </si>
  <si>
    <t>Податок на прибуток підприємств та фінансових установ комунальної власності </t>
  </si>
  <si>
    <t>14021900</t>
  </si>
  <si>
    <t>Пальне</t>
  </si>
  <si>
    <t>14031900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</si>
  <si>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</si>
  <si>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</si>
  <si>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</si>
  <si>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</si>
  <si>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</si>
  <si>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</si>
  <si>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</si>
  <si>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</si>
  <si>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</si>
  <si>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</si>
  <si>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</si>
  <si>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</si>
  <si>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18010500</t>
  </si>
  <si>
    <t>Земельний податок з юридичних осіб </t>
  </si>
  <si>
    <t>18010600</t>
  </si>
  <si>
    <t>Орендна плата з юридичних осіб </t>
  </si>
  <si>
    <t>18010700</t>
  </si>
  <si>
    <t>Земельний податок з фізичних осіб </t>
  </si>
  <si>
    <t>18010900</t>
  </si>
  <si>
    <t>Орендна плата з фізичних осіб </t>
  </si>
  <si>
    <t>18011100</t>
  </si>
  <si>
    <t>Транспортний податок з юридичних осіб </t>
  </si>
  <si>
    <t>18050300</t>
  </si>
  <si>
    <t>Єдиний податок з юридичних осіб </t>
  </si>
  <si>
    <t>18050400</t>
  </si>
  <si>
    <t>Єдиний податок з фізичних осіб 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</si>
  <si>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</si>
  <si>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</si>
  <si>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</si>
  <si>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</si>
  <si>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21081100</t>
  </si>
  <si>
    <t>Адміністративні штрафи та інші санкції 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</si>
  <si>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</si>
  <si>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</si>
  <si>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</si>
  <si>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</si>
  <si>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</si>
  <si>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 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</si>
  <si>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</si>
  <si>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</si>
  <si>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</si>
  <si>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</si>
  <si>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22090400</t>
  </si>
  <si>
    <t>Державне мито, пов`язане з видачею та оформленням закордонних паспортів (посвідок) та паспортів громадян України  </t>
  </si>
  <si>
    <t>24060300</t>
  </si>
  <si>
    <t>Інші надходження  </t>
  </si>
  <si>
    <t>41020100</t>
  </si>
  <si>
    <t>Базова дотація </t>
  </si>
  <si>
    <t>41033900</t>
  </si>
  <si>
    <t>Освітня субвенція з державного бюджету місцевим бюджетам 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</si>
  <si>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</si>
  <si>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</si>
  <si>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41053900</t>
  </si>
  <si>
    <t>Інші субвенції з місцевого бюджету</t>
  </si>
  <si>
    <t xml:space="preserve"> </t>
  </si>
  <si>
    <t xml:space="preserve">Усього ( без урахування трансфертів) </t>
  </si>
  <si>
    <t xml:space="preserve">Усього </t>
  </si>
  <si>
    <t>СПЕЦІАЛЬНИЙ ФОНД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</si>
  <si>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</si>
  <si>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</si>
  <si>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</si>
  <si>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 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</si>
  <si>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</si>
  <si>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</si>
  <si>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25010100</t>
  </si>
  <si>
    <t>Плата за послуги, що надаються бюджетними установами згідно з їх основною діяльністю </t>
  </si>
  <si>
    <t>25010200</t>
  </si>
  <si>
    <t>Надходження бюджетних установ від додаткової (господарської) діяльності 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</si>
  <si>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</si>
  <si>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</si>
  <si>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</si>
  <si>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 </t>
  </si>
  <si>
    <t>25020100</t>
  </si>
  <si>
    <t>Благодійні внески, гранти та дарунки </t>
  </si>
  <si>
    <t>РАЗОМ доходів загального та спеціального фонду</t>
  </si>
  <si>
    <t>Додаток 1</t>
  </si>
  <si>
    <t>до рішення Широківської селищної ради</t>
  </si>
  <si>
    <t xml:space="preserve">Звіт про виконання дохідної частини   </t>
  </si>
  <si>
    <t>бюджету Широківської селищної територіальної громади за  І квартал 2023 року</t>
  </si>
  <si>
    <t>Усього  доходів</t>
  </si>
  <si>
    <t xml:space="preserve">Усього доходів  ( без урахування трансфертів) </t>
  </si>
  <si>
    <t>Секретар селищної ради</t>
  </si>
  <si>
    <t>Алла КРАСНОВА</t>
  </si>
  <si>
    <t>від  17.05.2023  №809-19/VIII</t>
  </si>
</sst>
</file>

<file path=xl/styles.xml><?xml version="1.0" encoding="utf-8"?>
<styleSheet xmlns="http://schemas.openxmlformats.org/spreadsheetml/2006/main">
  <fonts count="7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4" fontId="0" fillId="0" borderId="0" xfId="0" applyNumberFormat="1" applyAlignment="1">
      <alignment horizontal="right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3" borderId="1" xfId="0" applyFont="1" applyFill="1" applyBorder="1" applyAlignment="1">
      <alignment wrapText="1"/>
    </xf>
    <xf numFmtId="0" fontId="0" fillId="3" borderId="1" xfId="0" applyFill="1" applyBorder="1" applyAlignment="1">
      <alignment horizontal="center"/>
    </xf>
    <xf numFmtId="4" fontId="0" fillId="3" borderId="1" xfId="0" applyNumberFormat="1" applyFill="1" applyBorder="1"/>
    <xf numFmtId="0" fontId="0" fillId="0" borderId="0" xfId="0"/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vertical="center"/>
    </xf>
    <xf numFmtId="4" fontId="1" fillId="4" borderId="1" xfId="0" applyNumberFormat="1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/>
    </xf>
    <xf numFmtId="4" fontId="1" fillId="3" borderId="1" xfId="0" applyNumberFormat="1" applyFont="1" applyFill="1" applyBorder="1"/>
    <xf numFmtId="4" fontId="6" fillId="0" borderId="0" xfId="0" applyNumberFormat="1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9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8"/>
  <sheetViews>
    <sheetView tabSelected="1" topLeftCell="C52" workbookViewId="0">
      <selection activeCell="L7" sqref="L7"/>
    </sheetView>
  </sheetViews>
  <sheetFormatPr defaultRowHeight="13"/>
  <cols>
    <col min="1" max="1" width="0" hidden="1" customWidth="1"/>
    <col min="2" max="2" width="12.296875" style="19" hidden="1" customWidth="1"/>
    <col min="3" max="3" width="12.296875" style="19" customWidth="1"/>
    <col min="4" max="4" width="50.69921875" style="3" customWidth="1"/>
    <col min="5" max="5" width="16" style="4" hidden="1" customWidth="1"/>
    <col min="6" max="6" width="16" style="4" customWidth="1"/>
    <col min="7" max="7" width="17.09765625" style="4" customWidth="1"/>
    <col min="8" max="8" width="16.3984375" style="4" customWidth="1"/>
    <col min="9" max="9" width="16.09765625" style="4" customWidth="1"/>
    <col min="10" max="10" width="9.296875" style="4" bestFit="1" customWidth="1"/>
  </cols>
  <sheetData>
    <row r="1" spans="1:10">
      <c r="B1" s="21"/>
      <c r="H1" s="35"/>
      <c r="I1" s="37"/>
      <c r="J1" s="37" t="s">
        <v>99</v>
      </c>
    </row>
    <row r="2" spans="1:10" s="27" customFormat="1">
      <c r="B2" s="31"/>
      <c r="C2" s="30"/>
      <c r="D2" s="28"/>
      <c r="E2" s="29"/>
      <c r="F2" s="29"/>
      <c r="G2" s="29"/>
      <c r="H2" s="36"/>
      <c r="I2" s="36" t="s">
        <v>100</v>
      </c>
      <c r="J2" s="36"/>
    </row>
    <row r="3" spans="1:10">
      <c r="B3" s="1"/>
      <c r="C3" s="1"/>
      <c r="D3" s="2"/>
      <c r="E3" s="5"/>
      <c r="F3" s="5"/>
      <c r="G3" s="5"/>
      <c r="H3" s="36"/>
      <c r="I3" s="39" t="s">
        <v>107</v>
      </c>
      <c r="J3" s="36"/>
    </row>
    <row r="4" spans="1:10" ht="23.5">
      <c r="B4" s="51" t="s">
        <v>101</v>
      </c>
      <c r="C4" s="50"/>
      <c r="D4" s="50"/>
      <c r="E4" s="50"/>
      <c r="F4" s="50"/>
      <c r="G4" s="50"/>
      <c r="H4" s="50"/>
      <c r="I4" s="50"/>
      <c r="J4" s="50"/>
    </row>
    <row r="5" spans="1:10" ht="19.5" customHeight="1">
      <c r="B5" s="38"/>
      <c r="C5" s="38"/>
      <c r="D5" s="52" t="s">
        <v>102</v>
      </c>
      <c r="E5" s="52"/>
      <c r="F5" s="52"/>
      <c r="G5" s="52"/>
      <c r="H5" s="52"/>
      <c r="I5" s="52"/>
      <c r="J5" s="39"/>
    </row>
    <row r="6" spans="1:10" ht="18.5" hidden="1">
      <c r="B6" s="49"/>
      <c r="C6" s="50"/>
      <c r="D6" s="50"/>
      <c r="E6" s="50"/>
      <c r="F6" s="50"/>
      <c r="G6" s="50"/>
      <c r="H6" s="50"/>
      <c r="I6" s="50"/>
      <c r="J6" s="50"/>
    </row>
    <row r="7" spans="1:10">
      <c r="E7" s="6"/>
      <c r="J7" s="7" t="s">
        <v>0</v>
      </c>
    </row>
    <row r="8" spans="1:10" ht="28.5" customHeight="1">
      <c r="A8" s="8"/>
      <c r="B8" s="9" t="s">
        <v>1</v>
      </c>
      <c r="C8" s="9" t="s">
        <v>2</v>
      </c>
      <c r="D8" s="10" t="s">
        <v>3</v>
      </c>
      <c r="E8" s="11" t="s">
        <v>4</v>
      </c>
      <c r="F8" s="11" t="s">
        <v>5</v>
      </c>
      <c r="G8" s="11" t="s">
        <v>6</v>
      </c>
      <c r="H8" s="12" t="s">
        <v>7</v>
      </c>
      <c r="I8" s="12" t="s">
        <v>8</v>
      </c>
      <c r="J8" s="12" t="s">
        <v>9</v>
      </c>
    </row>
    <row r="9" spans="1:10">
      <c r="A9" s="8"/>
      <c r="B9" s="17">
        <v>1</v>
      </c>
      <c r="C9" s="17">
        <v>2</v>
      </c>
      <c r="D9" s="18">
        <v>3</v>
      </c>
      <c r="E9" s="17">
        <v>4</v>
      </c>
      <c r="F9" s="17">
        <v>5</v>
      </c>
      <c r="G9" s="17">
        <v>6</v>
      </c>
      <c r="H9" s="17">
        <v>7</v>
      </c>
      <c r="I9" s="17">
        <v>8</v>
      </c>
      <c r="J9" s="17">
        <v>9</v>
      </c>
    </row>
    <row r="10" spans="1:10" ht="39">
      <c r="A10" s="13">
        <v>0</v>
      </c>
      <c r="B10" s="20" t="s">
        <v>10</v>
      </c>
      <c r="C10" s="20" t="s">
        <v>11</v>
      </c>
      <c r="D10" s="14" t="s">
        <v>12</v>
      </c>
      <c r="E10" s="15">
        <v>37300000</v>
      </c>
      <c r="F10" s="15">
        <v>37300000</v>
      </c>
      <c r="G10" s="15">
        <v>8025000</v>
      </c>
      <c r="H10" s="15">
        <v>7789539.1399999997</v>
      </c>
      <c r="I10" s="16">
        <f t="shared" ref="I10:I45" si="0">H10-G10</f>
        <v>-235460.86000000034</v>
      </c>
      <c r="J10" s="16">
        <f t="shared" ref="J10:J45" si="1">IF(G10=0,0,H10/G10*100)</f>
        <v>97.065908286604355</v>
      </c>
    </row>
    <row r="11" spans="1:10" ht="65">
      <c r="A11" s="13">
        <v>0</v>
      </c>
      <c r="B11" s="20" t="s">
        <v>10</v>
      </c>
      <c r="C11" s="20" t="s">
        <v>13</v>
      </c>
      <c r="D11" s="14" t="s">
        <v>14</v>
      </c>
      <c r="E11" s="15">
        <v>1110310</v>
      </c>
      <c r="F11" s="15">
        <v>22423052.390000001</v>
      </c>
      <c r="G11" s="15">
        <v>22385442.390000001</v>
      </c>
      <c r="H11" s="15">
        <v>26504329.609999999</v>
      </c>
      <c r="I11" s="16">
        <f t="shared" si="0"/>
        <v>4118887.2199999988</v>
      </c>
      <c r="J11" s="16">
        <f t="shared" si="1"/>
        <v>118.39984731255515</v>
      </c>
    </row>
    <row r="12" spans="1:10" ht="39">
      <c r="A12" s="13">
        <v>0</v>
      </c>
      <c r="B12" s="20" t="s">
        <v>10</v>
      </c>
      <c r="C12" s="20" t="s">
        <v>15</v>
      </c>
      <c r="D12" s="14" t="s">
        <v>16</v>
      </c>
      <c r="E12" s="15">
        <v>6500000</v>
      </c>
      <c r="F12" s="15">
        <v>6500000</v>
      </c>
      <c r="G12" s="15">
        <v>760000</v>
      </c>
      <c r="H12" s="15">
        <v>763900.1</v>
      </c>
      <c r="I12" s="16">
        <f t="shared" si="0"/>
        <v>3900.0999999999767</v>
      </c>
      <c r="J12" s="16">
        <f t="shared" si="1"/>
        <v>100.51317105263158</v>
      </c>
    </row>
    <row r="13" spans="1:10" ht="39">
      <c r="A13" s="13">
        <v>0</v>
      </c>
      <c r="B13" s="20" t="s">
        <v>10</v>
      </c>
      <c r="C13" s="20" t="s">
        <v>17</v>
      </c>
      <c r="D13" s="14" t="s">
        <v>18</v>
      </c>
      <c r="E13" s="15">
        <v>260000</v>
      </c>
      <c r="F13" s="15">
        <v>260000</v>
      </c>
      <c r="G13" s="15">
        <v>114000</v>
      </c>
      <c r="H13" s="15">
        <v>36618.1</v>
      </c>
      <c r="I13" s="16">
        <f t="shared" si="0"/>
        <v>-77381.899999999994</v>
      </c>
      <c r="J13" s="16">
        <f t="shared" si="1"/>
        <v>32.121140350877191</v>
      </c>
    </row>
    <row r="14" spans="1:10" ht="26">
      <c r="A14" s="13">
        <v>0</v>
      </c>
      <c r="B14" s="20" t="s">
        <v>10</v>
      </c>
      <c r="C14" s="20" t="s">
        <v>19</v>
      </c>
      <c r="D14" s="14" t="s">
        <v>20</v>
      </c>
      <c r="E14" s="15">
        <v>150000</v>
      </c>
      <c r="F14" s="15">
        <v>150000</v>
      </c>
      <c r="G14" s="15">
        <v>150000</v>
      </c>
      <c r="H14" s="15">
        <v>394927</v>
      </c>
      <c r="I14" s="16">
        <f t="shared" si="0"/>
        <v>244927</v>
      </c>
      <c r="J14" s="16">
        <f t="shared" si="1"/>
        <v>263.28466666666668</v>
      </c>
    </row>
    <row r="15" spans="1:10">
      <c r="A15" s="13">
        <v>0</v>
      </c>
      <c r="B15" s="20" t="s">
        <v>10</v>
      </c>
      <c r="C15" s="20" t="s">
        <v>21</v>
      </c>
      <c r="D15" s="14" t="s">
        <v>22</v>
      </c>
      <c r="E15" s="15">
        <v>75000</v>
      </c>
      <c r="F15" s="15">
        <v>75000</v>
      </c>
      <c r="G15" s="15">
        <v>36975</v>
      </c>
      <c r="H15" s="15">
        <v>68717.399999999994</v>
      </c>
      <c r="I15" s="16">
        <f t="shared" si="0"/>
        <v>31742.399999999994</v>
      </c>
      <c r="J15" s="16">
        <f t="shared" si="1"/>
        <v>185.84827586206896</v>
      </c>
    </row>
    <row r="16" spans="1:10">
      <c r="A16" s="13">
        <v>0</v>
      </c>
      <c r="B16" s="20" t="s">
        <v>10</v>
      </c>
      <c r="C16" s="20" t="s">
        <v>23</v>
      </c>
      <c r="D16" s="14" t="s">
        <v>22</v>
      </c>
      <c r="E16" s="15">
        <v>560000</v>
      </c>
      <c r="F16" s="15">
        <v>560000</v>
      </c>
      <c r="G16" s="15">
        <v>407000</v>
      </c>
      <c r="H16" s="15">
        <v>407236.17</v>
      </c>
      <c r="I16" s="16">
        <f t="shared" si="0"/>
        <v>236.1699999999837</v>
      </c>
      <c r="J16" s="16">
        <f t="shared" si="1"/>
        <v>100.05802702702702</v>
      </c>
    </row>
    <row r="17" spans="1:10" ht="78">
      <c r="A17" s="13">
        <v>0</v>
      </c>
      <c r="B17" s="20" t="s">
        <v>10</v>
      </c>
      <c r="C17" s="20" t="s">
        <v>24</v>
      </c>
      <c r="D17" s="14" t="s">
        <v>25</v>
      </c>
      <c r="E17" s="15">
        <v>600000</v>
      </c>
      <c r="F17" s="15">
        <v>600000</v>
      </c>
      <c r="G17" s="15">
        <v>140000</v>
      </c>
      <c r="H17" s="15">
        <v>149419.76</v>
      </c>
      <c r="I17" s="16">
        <f t="shared" si="0"/>
        <v>9419.7600000000093</v>
      </c>
      <c r="J17" s="16">
        <f t="shared" si="1"/>
        <v>106.72840000000001</v>
      </c>
    </row>
    <row r="18" spans="1:10" ht="65">
      <c r="A18" s="13">
        <v>0</v>
      </c>
      <c r="B18" s="20" t="s">
        <v>10</v>
      </c>
      <c r="C18" s="20" t="s">
        <v>26</v>
      </c>
      <c r="D18" s="14" t="s">
        <v>27</v>
      </c>
      <c r="E18" s="15">
        <v>410000</v>
      </c>
      <c r="F18" s="15">
        <v>410000</v>
      </c>
      <c r="G18" s="15">
        <v>82000</v>
      </c>
      <c r="H18" s="15">
        <v>65151</v>
      </c>
      <c r="I18" s="16">
        <f t="shared" si="0"/>
        <v>-16849</v>
      </c>
      <c r="J18" s="16">
        <f t="shared" si="1"/>
        <v>79.452439024390245</v>
      </c>
    </row>
    <row r="19" spans="1:10" ht="39">
      <c r="A19" s="13">
        <v>0</v>
      </c>
      <c r="B19" s="20" t="s">
        <v>10</v>
      </c>
      <c r="C19" s="20" t="s">
        <v>28</v>
      </c>
      <c r="D19" s="14" t="s">
        <v>29</v>
      </c>
      <c r="E19" s="15">
        <v>18800</v>
      </c>
      <c r="F19" s="15">
        <v>18800</v>
      </c>
      <c r="G19" s="15">
        <v>1340</v>
      </c>
      <c r="H19" s="15">
        <v>1077.48</v>
      </c>
      <c r="I19" s="16">
        <f t="shared" si="0"/>
        <v>-262.52</v>
      </c>
      <c r="J19" s="16">
        <f t="shared" si="1"/>
        <v>80.408955223880596</v>
      </c>
    </row>
    <row r="20" spans="1:10" ht="39">
      <c r="A20" s="13">
        <v>0</v>
      </c>
      <c r="B20" s="20" t="s">
        <v>10</v>
      </c>
      <c r="C20" s="20" t="s">
        <v>30</v>
      </c>
      <c r="D20" s="14" t="s">
        <v>31</v>
      </c>
      <c r="E20" s="15">
        <v>17000</v>
      </c>
      <c r="F20" s="15">
        <v>17000</v>
      </c>
      <c r="G20" s="15">
        <v>7190</v>
      </c>
      <c r="H20" s="15">
        <v>7191.83</v>
      </c>
      <c r="I20" s="16">
        <f t="shared" si="0"/>
        <v>1.8299999999999272</v>
      </c>
      <c r="J20" s="16">
        <f t="shared" si="1"/>
        <v>100.02545201668984</v>
      </c>
    </row>
    <row r="21" spans="1:10" ht="39">
      <c r="A21" s="13">
        <v>0</v>
      </c>
      <c r="B21" s="20" t="s">
        <v>10</v>
      </c>
      <c r="C21" s="20" t="s">
        <v>32</v>
      </c>
      <c r="D21" s="14" t="s">
        <v>33</v>
      </c>
      <c r="E21" s="15">
        <v>130000</v>
      </c>
      <c r="F21" s="15">
        <v>130000</v>
      </c>
      <c r="G21" s="15">
        <v>10500</v>
      </c>
      <c r="H21" s="15">
        <v>10717.93</v>
      </c>
      <c r="I21" s="16">
        <f t="shared" si="0"/>
        <v>217.93000000000029</v>
      </c>
      <c r="J21" s="16">
        <f t="shared" si="1"/>
        <v>102.0755238095238</v>
      </c>
    </row>
    <row r="22" spans="1:10" ht="39">
      <c r="A22" s="13">
        <v>0</v>
      </c>
      <c r="B22" s="20" t="s">
        <v>10</v>
      </c>
      <c r="C22" s="20" t="s">
        <v>34</v>
      </c>
      <c r="D22" s="14" t="s">
        <v>35</v>
      </c>
      <c r="E22" s="15">
        <v>340000</v>
      </c>
      <c r="F22" s="15">
        <v>340000</v>
      </c>
      <c r="G22" s="15">
        <v>38300</v>
      </c>
      <c r="H22" s="15">
        <v>38332.21</v>
      </c>
      <c r="I22" s="16">
        <f t="shared" si="0"/>
        <v>32.209999999999127</v>
      </c>
      <c r="J22" s="16">
        <f t="shared" si="1"/>
        <v>100.08409921671017</v>
      </c>
    </row>
    <row r="23" spans="1:10">
      <c r="A23" s="13">
        <v>0</v>
      </c>
      <c r="B23" s="20" t="s">
        <v>10</v>
      </c>
      <c r="C23" s="20" t="s">
        <v>36</v>
      </c>
      <c r="D23" s="14" t="s">
        <v>37</v>
      </c>
      <c r="E23" s="15">
        <v>730000</v>
      </c>
      <c r="F23" s="15">
        <v>730000</v>
      </c>
      <c r="G23" s="15">
        <v>157300</v>
      </c>
      <c r="H23" s="15">
        <v>175605.42</v>
      </c>
      <c r="I23" s="16">
        <f t="shared" si="0"/>
        <v>18305.420000000013</v>
      </c>
      <c r="J23" s="16">
        <f t="shared" si="1"/>
        <v>111.63726636999365</v>
      </c>
    </row>
    <row r="24" spans="1:10">
      <c r="A24" s="13">
        <v>0</v>
      </c>
      <c r="B24" s="20" t="s">
        <v>10</v>
      </c>
      <c r="C24" s="20" t="s">
        <v>38</v>
      </c>
      <c r="D24" s="14" t="s">
        <v>39</v>
      </c>
      <c r="E24" s="15">
        <v>2740000</v>
      </c>
      <c r="F24" s="15">
        <v>2740000</v>
      </c>
      <c r="G24" s="15">
        <v>665200</v>
      </c>
      <c r="H24" s="15">
        <v>705410.51</v>
      </c>
      <c r="I24" s="16">
        <f t="shared" si="0"/>
        <v>40210.510000000009</v>
      </c>
      <c r="J24" s="16">
        <f t="shared" si="1"/>
        <v>106.04487522549609</v>
      </c>
    </row>
    <row r="25" spans="1:10">
      <c r="A25" s="13">
        <v>0</v>
      </c>
      <c r="B25" s="20" t="s">
        <v>10</v>
      </c>
      <c r="C25" s="20" t="s">
        <v>40</v>
      </c>
      <c r="D25" s="14" t="s">
        <v>41</v>
      </c>
      <c r="E25" s="15">
        <v>1000000</v>
      </c>
      <c r="F25" s="15">
        <v>1000000</v>
      </c>
      <c r="G25" s="15">
        <v>172000</v>
      </c>
      <c r="H25" s="15">
        <v>153286.35</v>
      </c>
      <c r="I25" s="16">
        <f t="shared" si="0"/>
        <v>-18713.649999999994</v>
      </c>
      <c r="J25" s="16">
        <f t="shared" si="1"/>
        <v>89.119970930232569</v>
      </c>
    </row>
    <row r="26" spans="1:10">
      <c r="A26" s="13">
        <v>0</v>
      </c>
      <c r="B26" s="20" t="s">
        <v>10</v>
      </c>
      <c r="C26" s="20" t="s">
        <v>42</v>
      </c>
      <c r="D26" s="14" t="s">
        <v>43</v>
      </c>
      <c r="E26" s="15">
        <v>430000</v>
      </c>
      <c r="F26" s="15">
        <v>430000</v>
      </c>
      <c r="G26" s="15">
        <v>167300</v>
      </c>
      <c r="H26" s="15">
        <v>170643.09</v>
      </c>
      <c r="I26" s="16">
        <f t="shared" si="0"/>
        <v>3343.0899999999965</v>
      </c>
      <c r="J26" s="16">
        <f t="shared" si="1"/>
        <v>101.9982606096832</v>
      </c>
    </row>
    <row r="27" spans="1:10">
      <c r="A27" s="13">
        <v>0</v>
      </c>
      <c r="B27" s="20" t="s">
        <v>10</v>
      </c>
      <c r="C27" s="20" t="s">
        <v>44</v>
      </c>
      <c r="D27" s="14" t="s">
        <v>45</v>
      </c>
      <c r="E27" s="15">
        <v>50000</v>
      </c>
      <c r="F27" s="15">
        <v>50000</v>
      </c>
      <c r="G27" s="15">
        <v>12500</v>
      </c>
      <c r="H27" s="15">
        <v>12500</v>
      </c>
      <c r="I27" s="16">
        <f t="shared" si="0"/>
        <v>0</v>
      </c>
      <c r="J27" s="16">
        <f t="shared" si="1"/>
        <v>100</v>
      </c>
    </row>
    <row r="28" spans="1:10">
      <c r="A28" s="13">
        <v>0</v>
      </c>
      <c r="B28" s="20" t="s">
        <v>10</v>
      </c>
      <c r="C28" s="20" t="s">
        <v>46</v>
      </c>
      <c r="D28" s="14" t="s">
        <v>47</v>
      </c>
      <c r="E28" s="15">
        <v>750000</v>
      </c>
      <c r="F28" s="15">
        <v>750000</v>
      </c>
      <c r="G28" s="15">
        <v>194000</v>
      </c>
      <c r="H28" s="15">
        <v>200860.55</v>
      </c>
      <c r="I28" s="16">
        <f t="shared" si="0"/>
        <v>6860.5499999999884</v>
      </c>
      <c r="J28" s="16">
        <f t="shared" si="1"/>
        <v>103.53636597938143</v>
      </c>
    </row>
    <row r="29" spans="1:10">
      <c r="A29" s="13">
        <v>0</v>
      </c>
      <c r="B29" s="20" t="s">
        <v>10</v>
      </c>
      <c r="C29" s="20" t="s">
        <v>48</v>
      </c>
      <c r="D29" s="14" t="s">
        <v>49</v>
      </c>
      <c r="E29" s="15">
        <v>3797800</v>
      </c>
      <c r="F29" s="15">
        <v>3797800</v>
      </c>
      <c r="G29" s="15">
        <v>695000</v>
      </c>
      <c r="H29" s="15">
        <v>708289.87</v>
      </c>
      <c r="I29" s="16">
        <f t="shared" si="0"/>
        <v>13289.869999999995</v>
      </c>
      <c r="J29" s="16">
        <f t="shared" si="1"/>
        <v>101.91221151079137</v>
      </c>
    </row>
    <row r="30" spans="1:10" ht="65">
      <c r="A30" s="13">
        <v>0</v>
      </c>
      <c r="B30" s="20" t="s">
        <v>10</v>
      </c>
      <c r="C30" s="20" t="s">
        <v>50</v>
      </c>
      <c r="D30" s="14" t="s">
        <v>51</v>
      </c>
      <c r="E30" s="15">
        <v>3010000</v>
      </c>
      <c r="F30" s="15">
        <v>3010000</v>
      </c>
      <c r="G30" s="15">
        <v>350000</v>
      </c>
      <c r="H30" s="15">
        <v>394030.83</v>
      </c>
      <c r="I30" s="16">
        <f t="shared" si="0"/>
        <v>44030.830000000016</v>
      </c>
      <c r="J30" s="16">
        <f t="shared" si="1"/>
        <v>112.58023714285714</v>
      </c>
    </row>
    <row r="31" spans="1:10" ht="39">
      <c r="A31" s="13">
        <v>0</v>
      </c>
      <c r="B31" s="20" t="s">
        <v>10</v>
      </c>
      <c r="C31" s="20" t="s">
        <v>52</v>
      </c>
      <c r="D31" s="14" t="s">
        <v>53</v>
      </c>
      <c r="E31" s="15">
        <v>850000</v>
      </c>
      <c r="F31" s="15">
        <v>850000</v>
      </c>
      <c r="G31" s="15">
        <v>850000</v>
      </c>
      <c r="H31" s="15">
        <v>1575539</v>
      </c>
      <c r="I31" s="16">
        <f t="shared" si="0"/>
        <v>725539</v>
      </c>
      <c r="J31" s="16">
        <f t="shared" si="1"/>
        <v>185.35752941176472</v>
      </c>
    </row>
    <row r="32" spans="1:10">
      <c r="A32" s="13">
        <v>0</v>
      </c>
      <c r="B32" s="20" t="s">
        <v>10</v>
      </c>
      <c r="C32" s="20" t="s">
        <v>54</v>
      </c>
      <c r="D32" s="14" t="s">
        <v>55</v>
      </c>
      <c r="E32" s="15">
        <v>3000</v>
      </c>
      <c r="F32" s="15">
        <v>3000</v>
      </c>
      <c r="G32" s="15">
        <v>1000</v>
      </c>
      <c r="H32" s="15">
        <v>340</v>
      </c>
      <c r="I32" s="16">
        <f t="shared" si="0"/>
        <v>-660</v>
      </c>
      <c r="J32" s="16">
        <f t="shared" si="1"/>
        <v>34</v>
      </c>
    </row>
    <row r="33" spans="1:10" ht="78">
      <c r="A33" s="13">
        <v>0</v>
      </c>
      <c r="B33" s="20" t="s">
        <v>10</v>
      </c>
      <c r="C33" s="20" t="s">
        <v>56</v>
      </c>
      <c r="D33" s="14" t="s">
        <v>57</v>
      </c>
      <c r="E33" s="15">
        <v>15000</v>
      </c>
      <c r="F33" s="15">
        <v>15000</v>
      </c>
      <c r="G33" s="15">
        <v>3000</v>
      </c>
      <c r="H33" s="15">
        <v>2000</v>
      </c>
      <c r="I33" s="16">
        <f t="shared" si="0"/>
        <v>-1000</v>
      </c>
      <c r="J33" s="16">
        <f t="shared" si="1"/>
        <v>66.666666666666657</v>
      </c>
    </row>
    <row r="34" spans="1:10">
      <c r="A34" s="13">
        <v>0</v>
      </c>
      <c r="B34" s="20" t="s">
        <v>10</v>
      </c>
      <c r="C34" s="20" t="s">
        <v>58</v>
      </c>
      <c r="D34" s="14" t="s">
        <v>59</v>
      </c>
      <c r="E34" s="15">
        <v>350000</v>
      </c>
      <c r="F34" s="15">
        <v>350000</v>
      </c>
      <c r="G34" s="15">
        <v>31000</v>
      </c>
      <c r="H34" s="15">
        <v>29704.22</v>
      </c>
      <c r="I34" s="16">
        <f t="shared" si="0"/>
        <v>-1295.7799999999988</v>
      </c>
      <c r="J34" s="16">
        <f t="shared" si="1"/>
        <v>95.820064516129037</v>
      </c>
    </row>
    <row r="35" spans="1:10" ht="26">
      <c r="A35" s="13">
        <v>0</v>
      </c>
      <c r="B35" s="20" t="s">
        <v>10</v>
      </c>
      <c r="C35" s="20" t="s">
        <v>60</v>
      </c>
      <c r="D35" s="14" t="s">
        <v>61</v>
      </c>
      <c r="E35" s="15">
        <v>0</v>
      </c>
      <c r="F35" s="15">
        <v>0</v>
      </c>
      <c r="G35" s="15">
        <v>0</v>
      </c>
      <c r="H35" s="15">
        <v>12752</v>
      </c>
      <c r="I35" s="16">
        <f t="shared" si="0"/>
        <v>12752</v>
      </c>
      <c r="J35" s="16">
        <f t="shared" si="1"/>
        <v>0</v>
      </c>
    </row>
    <row r="36" spans="1:10" ht="39">
      <c r="A36" s="13">
        <v>0</v>
      </c>
      <c r="B36" s="20" t="s">
        <v>10</v>
      </c>
      <c r="C36" s="20" t="s">
        <v>62</v>
      </c>
      <c r="D36" s="14" t="s">
        <v>63</v>
      </c>
      <c r="E36" s="15">
        <v>45000</v>
      </c>
      <c r="F36" s="15">
        <v>45000</v>
      </c>
      <c r="G36" s="15">
        <v>8500</v>
      </c>
      <c r="H36" s="15">
        <v>9016.5499999999993</v>
      </c>
      <c r="I36" s="16">
        <f t="shared" si="0"/>
        <v>516.54999999999927</v>
      </c>
      <c r="J36" s="16">
        <f t="shared" si="1"/>
        <v>106.0770588235294</v>
      </c>
    </row>
    <row r="37" spans="1:10" ht="39">
      <c r="A37" s="13">
        <v>0</v>
      </c>
      <c r="B37" s="20" t="s">
        <v>10</v>
      </c>
      <c r="C37" s="20" t="s">
        <v>64</v>
      </c>
      <c r="D37" s="14" t="s">
        <v>65</v>
      </c>
      <c r="E37" s="15">
        <v>94800</v>
      </c>
      <c r="F37" s="15">
        <v>94800</v>
      </c>
      <c r="G37" s="15">
        <v>22500</v>
      </c>
      <c r="H37" s="15">
        <v>23974.07</v>
      </c>
      <c r="I37" s="16">
        <f t="shared" si="0"/>
        <v>1474.0699999999997</v>
      </c>
      <c r="J37" s="16">
        <f t="shared" si="1"/>
        <v>106.55142222222223</v>
      </c>
    </row>
    <row r="38" spans="1:10" ht="39">
      <c r="A38" s="13">
        <v>0</v>
      </c>
      <c r="B38" s="20" t="s">
        <v>10</v>
      </c>
      <c r="C38" s="20" t="s">
        <v>66</v>
      </c>
      <c r="D38" s="14" t="s">
        <v>67</v>
      </c>
      <c r="E38" s="15">
        <v>5200</v>
      </c>
      <c r="F38" s="15">
        <v>5200</v>
      </c>
      <c r="G38" s="15">
        <v>900</v>
      </c>
      <c r="H38" s="15">
        <v>1326</v>
      </c>
      <c r="I38" s="16">
        <f t="shared" si="0"/>
        <v>426</v>
      </c>
      <c r="J38" s="16">
        <f t="shared" si="1"/>
        <v>147.33333333333334</v>
      </c>
    </row>
    <row r="39" spans="1:10">
      <c r="A39" s="13">
        <v>0</v>
      </c>
      <c r="B39" s="20" t="s">
        <v>10</v>
      </c>
      <c r="C39" s="20" t="s">
        <v>68</v>
      </c>
      <c r="D39" s="14" t="s">
        <v>69</v>
      </c>
      <c r="E39" s="15">
        <v>0</v>
      </c>
      <c r="F39" s="15">
        <v>0</v>
      </c>
      <c r="G39" s="15">
        <v>0</v>
      </c>
      <c r="H39" s="15">
        <v>192783.7</v>
      </c>
      <c r="I39" s="16">
        <f t="shared" si="0"/>
        <v>192783.7</v>
      </c>
      <c r="J39" s="16">
        <f t="shared" si="1"/>
        <v>0</v>
      </c>
    </row>
    <row r="40" spans="1:10">
      <c r="A40" s="13">
        <v>0</v>
      </c>
      <c r="B40" s="20" t="s">
        <v>10</v>
      </c>
      <c r="C40" s="20" t="s">
        <v>70</v>
      </c>
      <c r="D40" s="14" t="s">
        <v>71</v>
      </c>
      <c r="E40" s="15">
        <v>12515100</v>
      </c>
      <c r="F40" s="15">
        <v>12515100</v>
      </c>
      <c r="G40" s="15">
        <v>3128700</v>
      </c>
      <c r="H40" s="15">
        <v>3128700</v>
      </c>
      <c r="I40" s="16">
        <f t="shared" si="0"/>
        <v>0</v>
      </c>
      <c r="J40" s="16">
        <f t="shared" si="1"/>
        <v>100</v>
      </c>
    </row>
    <row r="41" spans="1:10" ht="26">
      <c r="A41" s="13">
        <v>0</v>
      </c>
      <c r="B41" s="20" t="s">
        <v>10</v>
      </c>
      <c r="C41" s="20" t="s">
        <v>72</v>
      </c>
      <c r="D41" s="14" t="s">
        <v>73</v>
      </c>
      <c r="E41" s="15">
        <v>0</v>
      </c>
      <c r="F41" s="15">
        <v>28337700</v>
      </c>
      <c r="G41" s="15">
        <v>6645000</v>
      </c>
      <c r="H41" s="15">
        <v>6645000</v>
      </c>
      <c r="I41" s="16">
        <f t="shared" si="0"/>
        <v>0</v>
      </c>
      <c r="J41" s="16">
        <f t="shared" si="1"/>
        <v>100</v>
      </c>
    </row>
    <row r="42" spans="1:10" ht="52">
      <c r="A42" s="13">
        <v>0</v>
      </c>
      <c r="B42" s="20" t="s">
        <v>10</v>
      </c>
      <c r="C42" s="20" t="s">
        <v>74</v>
      </c>
      <c r="D42" s="14" t="s">
        <v>75</v>
      </c>
      <c r="E42" s="15">
        <v>0</v>
      </c>
      <c r="F42" s="15">
        <v>750000</v>
      </c>
      <c r="G42" s="15">
        <v>187569</v>
      </c>
      <c r="H42" s="15">
        <v>187569</v>
      </c>
      <c r="I42" s="16">
        <f t="shared" si="0"/>
        <v>0</v>
      </c>
      <c r="J42" s="16">
        <f t="shared" si="1"/>
        <v>100</v>
      </c>
    </row>
    <row r="43" spans="1:10">
      <c r="A43" s="13">
        <v>0</v>
      </c>
      <c r="B43" s="20" t="s">
        <v>10</v>
      </c>
      <c r="C43" s="20" t="s">
        <v>76</v>
      </c>
      <c r="D43" s="14" t="s">
        <v>77</v>
      </c>
      <c r="E43" s="15">
        <v>9690</v>
      </c>
      <c r="F43" s="15">
        <v>21520602</v>
      </c>
      <c r="G43" s="15">
        <v>5837757</v>
      </c>
      <c r="H43" s="15">
        <v>5697136.71</v>
      </c>
      <c r="I43" s="16">
        <f t="shared" si="0"/>
        <v>-140620.29000000004</v>
      </c>
      <c r="J43" s="16">
        <f t="shared" si="1"/>
        <v>97.591193158605265</v>
      </c>
    </row>
    <row r="44" spans="1:10" ht="16.5" customHeight="1">
      <c r="A44" s="13">
        <v>1</v>
      </c>
      <c r="B44" s="20"/>
      <c r="C44" s="40" t="s">
        <v>78</v>
      </c>
      <c r="D44" s="45" t="s">
        <v>104</v>
      </c>
      <c r="E44" s="46">
        <v>61341910</v>
      </c>
      <c r="F44" s="46">
        <v>82654652.390000001</v>
      </c>
      <c r="G44" s="46">
        <v>35487947.390000001</v>
      </c>
      <c r="H44" s="46">
        <v>40605219.889999993</v>
      </c>
      <c r="I44" s="41">
        <f t="shared" si="0"/>
        <v>5117272.4999999925</v>
      </c>
      <c r="J44" s="41">
        <f t="shared" si="1"/>
        <v>114.41974776327008</v>
      </c>
    </row>
    <row r="45" spans="1:10" ht="17.25" customHeight="1">
      <c r="A45" s="13">
        <v>1</v>
      </c>
      <c r="B45" s="20"/>
      <c r="C45" s="40" t="s">
        <v>78</v>
      </c>
      <c r="D45" s="45" t="s">
        <v>103</v>
      </c>
      <c r="E45" s="46">
        <v>73866700</v>
      </c>
      <c r="F45" s="46">
        <v>145778054.38999999</v>
      </c>
      <c r="G45" s="46">
        <v>51286973.390000001</v>
      </c>
      <c r="H45" s="46">
        <v>56263625.599999994</v>
      </c>
      <c r="I45" s="41">
        <f t="shared" si="0"/>
        <v>4976652.2099999934</v>
      </c>
      <c r="J45" s="41">
        <f t="shared" si="1"/>
        <v>109.70354045296492</v>
      </c>
    </row>
    <row r="46" spans="1:10">
      <c r="D46" s="22" t="s">
        <v>81</v>
      </c>
    </row>
    <row r="47" spans="1:10" ht="52">
      <c r="B47" s="26" t="s">
        <v>10</v>
      </c>
      <c r="C47" s="26" t="s">
        <v>82</v>
      </c>
      <c r="D47" s="23" t="s">
        <v>83</v>
      </c>
      <c r="E47" s="24">
        <v>6000</v>
      </c>
      <c r="F47" s="24">
        <v>6000</v>
      </c>
      <c r="G47" s="24">
        <v>1500</v>
      </c>
      <c r="H47" s="24">
        <v>2183.81</v>
      </c>
      <c r="I47" s="25">
        <v>683.81</v>
      </c>
      <c r="J47" s="25">
        <v>145.58733333333333</v>
      </c>
    </row>
    <row r="48" spans="1:10" ht="26">
      <c r="B48" s="26" t="s">
        <v>10</v>
      </c>
      <c r="C48" s="26" t="s">
        <v>84</v>
      </c>
      <c r="D48" s="23" t="s">
        <v>85</v>
      </c>
      <c r="E48" s="24">
        <v>700</v>
      </c>
      <c r="F48" s="24">
        <v>700</v>
      </c>
      <c r="G48" s="24">
        <v>150</v>
      </c>
      <c r="H48" s="24">
        <v>331.33</v>
      </c>
      <c r="I48" s="25">
        <v>181.32999999999998</v>
      </c>
      <c r="J48" s="25">
        <v>220.88666666666668</v>
      </c>
    </row>
    <row r="49" spans="2:10" ht="52">
      <c r="B49" s="26" t="s">
        <v>10</v>
      </c>
      <c r="C49" s="26" t="s">
        <v>86</v>
      </c>
      <c r="D49" s="23" t="s">
        <v>87</v>
      </c>
      <c r="E49" s="24">
        <v>5500</v>
      </c>
      <c r="F49" s="24">
        <v>5500</v>
      </c>
      <c r="G49" s="24">
        <v>1375</v>
      </c>
      <c r="H49" s="24">
        <v>4915.54</v>
      </c>
      <c r="I49" s="25">
        <v>3540.54</v>
      </c>
      <c r="J49" s="25">
        <v>357.4938181818182</v>
      </c>
    </row>
    <row r="50" spans="2:10" ht="26">
      <c r="B50" s="26" t="s">
        <v>10</v>
      </c>
      <c r="C50" s="26" t="s">
        <v>88</v>
      </c>
      <c r="D50" s="23" t="s">
        <v>89</v>
      </c>
      <c r="E50" s="24">
        <v>800243</v>
      </c>
      <c r="F50" s="24">
        <v>800243</v>
      </c>
      <c r="G50" s="24">
        <v>200060.75</v>
      </c>
      <c r="H50" s="24">
        <v>459</v>
      </c>
      <c r="I50" s="25">
        <v>-199601.75</v>
      </c>
      <c r="J50" s="25">
        <v>0.22943031054317251</v>
      </c>
    </row>
    <row r="51" spans="2:10" ht="26">
      <c r="B51" s="26" t="s">
        <v>10</v>
      </c>
      <c r="C51" s="26" t="s">
        <v>90</v>
      </c>
      <c r="D51" s="23" t="s">
        <v>91</v>
      </c>
      <c r="E51" s="24">
        <v>0</v>
      </c>
      <c r="F51" s="24">
        <v>0</v>
      </c>
      <c r="G51" s="24">
        <v>0</v>
      </c>
      <c r="H51" s="24">
        <v>77830</v>
      </c>
      <c r="I51" s="25">
        <v>77830</v>
      </c>
      <c r="J51" s="25">
        <v>0</v>
      </c>
    </row>
    <row r="52" spans="2:10" ht="39">
      <c r="B52" s="26" t="s">
        <v>10</v>
      </c>
      <c r="C52" s="26" t="s">
        <v>92</v>
      </c>
      <c r="D52" s="23" t="s">
        <v>93</v>
      </c>
      <c r="E52" s="24">
        <v>71958</v>
      </c>
      <c r="F52" s="24">
        <v>71958</v>
      </c>
      <c r="G52" s="24">
        <v>17989.5</v>
      </c>
      <c r="H52" s="24">
        <v>30741.66</v>
      </c>
      <c r="I52" s="25">
        <v>12752.16</v>
      </c>
      <c r="J52" s="25">
        <v>170.88668389894104</v>
      </c>
    </row>
    <row r="53" spans="2:10" ht="39">
      <c r="B53" s="26" t="s">
        <v>10</v>
      </c>
      <c r="C53" s="26" t="s">
        <v>94</v>
      </c>
      <c r="D53" s="23" t="s">
        <v>95</v>
      </c>
      <c r="E53" s="24">
        <v>500</v>
      </c>
      <c r="F53" s="24">
        <v>500</v>
      </c>
      <c r="G53" s="24">
        <v>125</v>
      </c>
      <c r="H53" s="24">
        <v>1756</v>
      </c>
      <c r="I53" s="25">
        <v>1631</v>
      </c>
      <c r="J53" s="25">
        <v>1404.8</v>
      </c>
    </row>
    <row r="54" spans="2:10">
      <c r="B54" s="26" t="s">
        <v>10</v>
      </c>
      <c r="C54" s="26" t="s">
        <v>96</v>
      </c>
      <c r="D54" s="23" t="s">
        <v>97</v>
      </c>
      <c r="E54" s="24">
        <v>0</v>
      </c>
      <c r="F54" s="24">
        <v>0</v>
      </c>
      <c r="G54" s="24">
        <v>0</v>
      </c>
      <c r="H54" s="24">
        <v>4819659.55</v>
      </c>
      <c r="I54" s="25">
        <v>4819659.55</v>
      </c>
      <c r="J54" s="25">
        <v>0</v>
      </c>
    </row>
    <row r="55" spans="2:10">
      <c r="B55" s="26" t="s">
        <v>10</v>
      </c>
      <c r="C55" s="26" t="s">
        <v>76</v>
      </c>
      <c r="D55" s="23" t="s">
        <v>77</v>
      </c>
      <c r="E55" s="24">
        <v>0</v>
      </c>
      <c r="F55" s="24">
        <v>415000</v>
      </c>
      <c r="G55" s="24">
        <v>415000</v>
      </c>
      <c r="H55" s="24">
        <v>415000</v>
      </c>
      <c r="I55" s="25">
        <v>0</v>
      </c>
      <c r="J55" s="25">
        <v>100</v>
      </c>
    </row>
    <row r="56" spans="2:10" ht="16.5" customHeight="1">
      <c r="B56" s="26"/>
      <c r="C56" s="43" t="s">
        <v>78</v>
      </c>
      <c r="D56" s="44" t="s">
        <v>79</v>
      </c>
      <c r="E56" s="42">
        <v>884901</v>
      </c>
      <c r="F56" s="42">
        <v>884901</v>
      </c>
      <c r="G56" s="42">
        <v>221200.25</v>
      </c>
      <c r="H56" s="42">
        <v>4937876.8899999997</v>
      </c>
      <c r="I56" s="42">
        <v>4716676.6399999997</v>
      </c>
      <c r="J56" s="42">
        <v>2232.310718455336</v>
      </c>
    </row>
    <row r="57" spans="2:10" ht="18.75" customHeight="1">
      <c r="B57" s="26"/>
      <c r="C57" s="43" t="s">
        <v>78</v>
      </c>
      <c r="D57" s="44" t="s">
        <v>80</v>
      </c>
      <c r="E57" s="42">
        <v>884901</v>
      </c>
      <c r="F57" s="42">
        <v>1299901</v>
      </c>
      <c r="G57" s="42">
        <v>636200.25</v>
      </c>
      <c r="H57" s="42">
        <v>5352876.8899999997</v>
      </c>
      <c r="I57" s="42">
        <v>4716676.6399999997</v>
      </c>
      <c r="J57" s="42">
        <f>H57/G57*100</f>
        <v>841.38239335806611</v>
      </c>
    </row>
    <row r="58" spans="2:10" ht="23.25" customHeight="1">
      <c r="B58" s="33"/>
      <c r="C58" s="33"/>
      <c r="D58" s="32" t="s">
        <v>98</v>
      </c>
      <c r="E58" s="34"/>
      <c r="F58" s="47">
        <f>F45+F57</f>
        <v>147077955.38999999</v>
      </c>
      <c r="G58" s="47">
        <f t="shared" ref="G58:I58" si="2">G45+G57</f>
        <v>51923173.640000001</v>
      </c>
      <c r="H58" s="47">
        <f t="shared" si="2"/>
        <v>61616502.489999995</v>
      </c>
      <c r="I58" s="47">
        <f t="shared" si="2"/>
        <v>9693328.849999994</v>
      </c>
      <c r="J58" s="47">
        <f>H58/G58*100</f>
        <v>118.66859856681131</v>
      </c>
    </row>
    <row r="61" spans="2:10">
      <c r="D61" s="28" t="s">
        <v>105</v>
      </c>
      <c r="H61" s="29" t="s">
        <v>106</v>
      </c>
    </row>
    <row r="68" spans="8:8" ht="15.5">
      <c r="H68" s="48"/>
    </row>
  </sheetData>
  <mergeCells count="3">
    <mergeCell ref="B6:J6"/>
    <mergeCell ref="B4:J4"/>
    <mergeCell ref="D5:I5"/>
  </mergeCells>
  <conditionalFormatting sqref="B10:B45">
    <cfRule type="expression" dxfId="8" priority="1" stopIfTrue="1">
      <formula>A10=1</formula>
    </cfRule>
  </conditionalFormatting>
  <conditionalFormatting sqref="C10:C45">
    <cfRule type="expression" dxfId="7" priority="2" stopIfTrue="1">
      <formula>A10=1</formula>
    </cfRule>
  </conditionalFormatting>
  <conditionalFormatting sqref="D10:D45">
    <cfRule type="expression" dxfId="6" priority="3" stopIfTrue="1">
      <formula>A10=1</formula>
    </cfRule>
  </conditionalFormatting>
  <conditionalFormatting sqref="E10:E45">
    <cfRule type="expression" dxfId="5" priority="4" stopIfTrue="1">
      <formula>A10=1</formula>
    </cfRule>
  </conditionalFormatting>
  <conditionalFormatting sqref="F10:F45">
    <cfRule type="expression" dxfId="4" priority="5" stopIfTrue="1">
      <formula>A10=1</formula>
    </cfRule>
  </conditionalFormatting>
  <conditionalFormatting sqref="G10:G45">
    <cfRule type="expression" dxfId="3" priority="6" stopIfTrue="1">
      <formula>A10=1</formula>
    </cfRule>
  </conditionalFormatting>
  <conditionalFormatting sqref="H10:H45">
    <cfRule type="expression" dxfId="2" priority="7" stopIfTrue="1">
      <formula>A10=1</formula>
    </cfRule>
  </conditionalFormatting>
  <conditionalFormatting sqref="I10:I45">
    <cfRule type="expression" dxfId="1" priority="8" stopIfTrue="1">
      <formula>A10=1</formula>
    </cfRule>
  </conditionalFormatting>
  <conditionalFormatting sqref="J10:J45">
    <cfRule type="expression" dxfId="0" priority="9" stopIfTrue="1">
      <formula>A10=1</formula>
    </cfRule>
  </conditionalFormatting>
  <pageMargins left="0.32" right="0.33" top="0.39370078740157499" bottom="0.39370078740157499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2023-06-08T08:35:21Z</cp:lastPrinted>
  <dcterms:created xsi:type="dcterms:W3CDTF">2023-04-06T06:38:08Z</dcterms:created>
  <dcterms:modified xsi:type="dcterms:W3CDTF">2023-06-28T06:43:36Z</dcterms:modified>
</cp:coreProperties>
</file>