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19420" windowHeight="11020"/>
  </bookViews>
  <sheets>
    <sheet name="analiz_vd0" sheetId="2" r:id="rId1"/>
    <sheet name="Аркуш1" sheetId="1" r:id="rId2"/>
  </sheets>
  <definedNames>
    <definedName name="CREXPORT">#REF!</definedName>
    <definedName name="n" hidden="1">{#N/A,#N/A,FALSE,"Лист4"}</definedName>
    <definedName name="wrn.Інструкція." hidden="1">{#N/A,#N/A,FALSE,"Лист4"}</definedName>
    <definedName name="аа" hidden="1">{#N/A,#N/A,FALSE,"Лист4"}</definedName>
    <definedName name="аааа" hidden="1">{#N/A,#N/A,FALSE,"Лист4"}</definedName>
    <definedName name="ааааа" hidden="1">{#N/A,#N/A,FALSE,"Лист4"}</definedName>
    <definedName name="аааг" hidden="1">{#N/A,#N/A,FALSE,"Лист4"}</definedName>
    <definedName name="ааао" hidden="1">{#N/A,#N/A,FALSE,"Лист4"}</definedName>
    <definedName name="аааоркк" hidden="1">{#N/A,#N/A,FALSE,"Лист4"}</definedName>
    <definedName name="аарр" hidden="1">{#N/A,#N/A,FALSE,"Лист4"}</definedName>
    <definedName name="амп" hidden="1">{#N/A,#N/A,FALSE,"Лист4"}</definedName>
    <definedName name="ап" hidden="1">{#N/A,#N/A,FALSE,"Лист4"}</definedName>
    <definedName name="апро" hidden="1">{#N/A,#N/A,FALSE,"Лист4"}</definedName>
    <definedName name="аунуну" hidden="1">{#N/A,#N/A,FALSE,"Лист4"}</definedName>
    <definedName name="бб" hidden="1">{#N/A,#N/A,FALSE,"Лист4"}</definedName>
    <definedName name="вап" hidden="1">{#N/A,#N/A,FALSE,"Лист4"}</definedName>
    <definedName name="вапа" hidden="1">{#N/A,#N/A,FALSE,"Лист4"}</definedName>
    <definedName name="вапро" hidden="1">{#N/A,#N/A,FALSE,"Лист4"}</definedName>
    <definedName name="вау" hidden="1">{#N/A,#N/A,FALSE,"Лист4"}</definedName>
    <definedName name="вв" hidden="1">{#N/A,#N/A,FALSE,"Лист4"}</definedName>
    <definedName name="вмр" hidden="1">{#N/A,#N/A,FALSE,"Лист4"}</definedName>
    <definedName name="вруу" hidden="1">{#N/A,#N/A,FALSE,"Лист4"}</definedName>
    <definedName name="врууунуууу" hidden="1">{#N/A,#N/A,FALSE,"Лист4"}</definedName>
    <definedName name="гг" hidden="1">{#N/A,#N/A,FALSE,"Лист4"}</definedName>
    <definedName name="ггг" hidden="1">{#N/A,#N/A,FALSE,"Лист4"}</definedName>
    <definedName name="гго" hidden="1">{#N/A,#N/A,FALSE,"Лист4"}</definedName>
    <definedName name="ггшшз" hidden="1">{#N/A,#N/A,FALSE,"Лист4"}</definedName>
    <definedName name="гр" hidden="1">{#N/A,#N/A,FALSE,"Лист4"}</definedName>
    <definedName name="ддд" hidden="1">{#N/A,#N/A,FALSE,"Лист4"}</definedName>
    <definedName name="е" hidden="1">{#N/A,#N/A,FALSE,"Лист4"}</definedName>
    <definedName name="ее" hidden="1">{#N/A,#N/A,FALSE,"Лист4"}</definedName>
    <definedName name="ееге" hidden="1">{#N/A,#N/A,FALSE,"Лист4"}</definedName>
    <definedName name="еегше" hidden="1">{#N/A,#N/A,FALSE,"Лист4"}</definedName>
    <definedName name="еее" hidden="1">{#N/A,#N/A,FALSE,"Лист4"}</definedName>
    <definedName name="ееее" hidden="1">{#N/A,#N/A,FALSE,"Лист4"}</definedName>
    <definedName name="ееекк" hidden="1">{#N/A,#N/A,FALSE,"Лист4"}</definedName>
    <definedName name="еепке" hidden="1">{#N/A,#N/A,FALSE,"Лист4"}</definedName>
    <definedName name="еешгег" hidden="1">{#N/A,#N/A,FALSE,"Лист4"}</definedName>
    <definedName name="екуц" hidden="1">{#N/A,#N/A,FALSE,"Лист4"}</definedName>
    <definedName name="енг" hidden="1">{#N/A,#N/A,FALSE,"Лист4"}</definedName>
    <definedName name="епи" hidden="1">{#N/A,#N/A,FALSE,"Лист4"}</definedName>
    <definedName name="ешгееуу" hidden="1">{#N/A,#N/A,FALSE,"Лист4"}</definedName>
    <definedName name="є" hidden="1">{#N/A,#N/A,FALSE,"Лист4"}</definedName>
    <definedName name="єєє" hidden="1">{#N/A,#N/A,FALSE,"Лист4"}</definedName>
    <definedName name="єєєєєє" hidden="1">{#N/A,#N/A,FALSE,"Лист4"}</definedName>
    <definedName name="єєєєєєє" hidden="1">{#N/A,#N/A,FALSE,"Лист4"}</definedName>
    <definedName name="єєєєєєє." hidden="1">{#N/A,#N/A,FALSE,"Лист4"}</definedName>
    <definedName name="єж" hidden="1">{#N/A,#N/A,FALSE,"Лист4"}</definedName>
    <definedName name="жж" hidden="1">{#N/A,#N/A,FALSE,"Лист4"}</definedName>
    <definedName name="житлове" hidden="1">{#N/A,#N/A,FALSE,"Лист4"}</definedName>
    <definedName name="_xlnm.Print_Titles" localSheetId="0">analiz_vd0!$8:$9</definedName>
    <definedName name="здоровя" hidden="1">{#N/A,#N/A,FALSE,"Лист4"}</definedName>
    <definedName name="зз" hidden="1">{#N/A,#N/A,FALSE,"Лист4"}</definedName>
    <definedName name="ззз" hidden="1">{#N/A,#N/A,FALSE,"Лист4"}</definedName>
    <definedName name="зззз" hidden="1">{#N/A,#N/A,FALSE,"Лист4"}</definedName>
    <definedName name="ип" hidden="1">{#N/A,#N/A,FALSE,"Лист4"}</definedName>
    <definedName name="ить" hidden="1">{#N/A,#N/A,FALSE,"Лист4"}</definedName>
    <definedName name="іваа" hidden="1">{#N/A,#N/A,FALSE,"Лист4"}</definedName>
    <definedName name="івап" hidden="1">{#N/A,#N/A,FALSE,"Лист4"}</definedName>
    <definedName name="івпа" hidden="1">{#N/A,#N/A,FALSE,"Лист4"}</definedName>
    <definedName name="іі" hidden="1">{#N/A,#N/A,FALSE,"Лист4"}</definedName>
    <definedName name="ііі" hidden="1">{#N/A,#N/A,FALSE,"Лист4"}</definedName>
    <definedName name="іііі" hidden="1">{#N/A,#N/A,FALSE,"Лист4"}</definedName>
    <definedName name="ін" hidden="1">{#N/A,#N/A,FALSE,"Лист4"}</definedName>
    <definedName name="інші" hidden="1">{#N/A,#N/A,FALSE,"Лист4"}</definedName>
    <definedName name="іук" hidden="1">{#N/A,#N/A,FALSE,"Лист4"}</definedName>
    <definedName name="їжд" hidden="1">{#N/A,#N/A,FALSE,"Лист4"}</definedName>
    <definedName name="ййй" hidden="1">{#N/A,#N/A,FALSE,"Лист4"}</definedName>
    <definedName name="йййй" hidden="1">{#N/A,#N/A,FALSE,"Лист4"}</definedName>
    <definedName name="кгккг" hidden="1">{#N/A,#N/A,FALSE,"Лист4"}</definedName>
    <definedName name="кгкккк" hidden="1">{#N/A,#N/A,FALSE,"Лист4"}</definedName>
    <definedName name="кеуц" hidden="1">{#N/A,#N/A,FALSE,"Лист4"}</definedName>
    <definedName name="кк" hidden="1">{#N/A,#N/A,FALSE,"Лист4"}</definedName>
    <definedName name="ккгкг" hidden="1">{#N/A,#N/A,FALSE,"Лист4"}</definedName>
    <definedName name="ккк" hidden="1">{#N/A,#N/A,FALSE,"Лист4"}</definedName>
    <definedName name="кккну" hidden="1">{#N/A,#N/A,FALSE,"Лист4"}</definedName>
    <definedName name="кккокк" hidden="1">{#N/A,#N/A,FALSE,"Лист4"}</definedName>
    <definedName name="комунальне" hidden="1">{#N/A,#N/A,FALSE,"Лист4"}</definedName>
    <definedName name="кот" hidden="1">{#N/A,#N/A,FALSE,"Лист4"}</definedName>
    <definedName name="кр" hidden="1">{#N/A,#N/A,FALSE,"Лист4"}</definedName>
    <definedName name="культура" hidden="1">{#N/A,#N/A,FALSE,"Лист4"}</definedName>
    <definedName name="л" hidden="1">{#N/A,#N/A,FALSE,"Лист4"}</definedName>
    <definedName name="лд" hidden="1">{#N/A,#N/A,FALSE,"Лист4"}</definedName>
    <definedName name="лл" hidden="1">{#N/A,#N/A,FALSE,"Лист4"}</definedName>
    <definedName name="ллл" hidden="1">{#N/A,#N/A,FALSE,"Лист4"}</definedName>
    <definedName name="лнпллпл" hidden="1">{#N/A,#N/A,FALSE,"Лист4"}</definedName>
    <definedName name="мак" hidden="1">{#N/A,#N/A,FALSE,"Лист4"}</definedName>
    <definedName name="мм" hidden="1">{#N/A,#N/A,FALSE,"Лист4"}</definedName>
    <definedName name="мпе" hidden="1">{#N/A,#N/A,FALSE,"Лист4"}</definedName>
    <definedName name="нгнгш" hidden="1">{#N/A,#N/A,FALSE,"Лист4"}</definedName>
    <definedName name="ннггг" hidden="1">{#N/A,#N/A,FALSE,"Лист4"}</definedName>
    <definedName name="ннн" hidden="1">{#N/A,#N/A,FALSE,"Лист4"}</definedName>
    <definedName name="ннннг" hidden="1">{#N/A,#N/A,FALSE,"Лист4"}</definedName>
    <definedName name="нннннннн" hidden="1">{#N/A,#N/A,FALSE,"Лист4"}</definedName>
    <definedName name="ннншенгке" hidden="1">{#N/A,#N/A,FALSE,"Лист4"}</definedName>
    <definedName name="нншекк" hidden="1">{#N/A,#N/A,FALSE,"Лист4"}</definedName>
    <definedName name="оггне" hidden="1">{#N/A,#N/A,FALSE,"Лист4"}</definedName>
    <definedName name="оллд" hidden="1">{#N/A,#N/A,FALSE,"Лист4"}</definedName>
    <definedName name="олол" hidden="1">{#N/A,#N/A,FALSE,"Лист4"}</definedName>
    <definedName name="оо" hidden="1">{#N/A,#N/A,FALSE,"Лист4"}</definedName>
    <definedName name="ооо" hidden="1">{#N/A,#N/A,FALSE,"Лист4"}</definedName>
    <definedName name="орнг" hidden="1">{#N/A,#N/A,FALSE,"Лист4"}</definedName>
    <definedName name="освіта" hidden="1">{#N/A,#N/A,FALSE,"Лист4"}</definedName>
    <definedName name="ох" hidden="1">{#N/A,#N/A,FALSE,"Лист4"}</definedName>
    <definedName name="охорона" hidden="1">{#N/A,#N/A,FALSE,"Лист4"}</definedName>
    <definedName name="плеккккг" hidden="1">{#N/A,#N/A,FALSE,"Лист4"}</definedName>
    <definedName name="пллеелш" hidden="1">{#N/A,#N/A,FALSE,"Лист4"}</definedName>
    <definedName name="попле" hidden="1">{#N/A,#N/A,FALSE,"Лист4"}</definedName>
    <definedName name="пот" hidden="1">{#N/A,#N/A,FALSE,"Лист4"}</definedName>
    <definedName name="пп" hidden="1">{#N/A,#N/A,FALSE,"Лист4"}</definedName>
    <definedName name="ппше" hidden="1">{#N/A,#N/A,FALSE,"Лист4"}</definedName>
    <definedName name="про" hidden="1">{#N/A,#N/A,FALSE,"Лист4"}</definedName>
    <definedName name="прое" hidden="1">{#N/A,#N/A,FALSE,"Лист4"}</definedName>
    <definedName name="прои" hidden="1">{#N/A,#N/A,FALSE,"Лист4"}</definedName>
    <definedName name="рор" hidden="1">{#N/A,#N/A,FALSE,"Лист4"}</definedName>
    <definedName name="роро" hidden="1">{#N/A,#N/A,FALSE,"Лист4"}</definedName>
    <definedName name="рррр" hidden="1">{#N/A,#N/A,FALSE,"Лист4"}</definedName>
    <definedName name="сми" hidden="1">{#N/A,#N/A,FALSE,"Лист4"}</definedName>
    <definedName name="сс" hidden="1">{#N/A,#N/A,FALSE,"Лист4"}</definedName>
    <definedName name="сум" hidden="1">{#N/A,#N/A,FALSE,"Лист4"}</definedName>
    <definedName name="Суми" hidden="1">{#N/A,#N/A,FALSE,"Лист4"}</definedName>
    <definedName name="счу" hidden="1">{#N/A,#N/A,FALSE,"Лист4"}</definedName>
    <definedName name="счя" hidden="1">{#N/A,#N/A,FALSE,"Лист4"}</definedName>
    <definedName name="тогн" hidden="1">{#N/A,#N/A,FALSE,"Лист4"}</definedName>
    <definedName name="трн" hidden="1">{#N/A,#N/A,FALSE,"Лист4"}</definedName>
    <definedName name="ттт" hidden="1">{#N/A,#N/A,FALSE,"Лист4"}</definedName>
    <definedName name="ть" hidden="1">{#N/A,#N/A,FALSE,"Лист4"}</definedName>
    <definedName name="уа" hidden="1">{#N/A,#N/A,FALSE,"Лист4"}</definedName>
    <definedName name="увке" hidden="1">{#N/A,#N/A,FALSE,"Лист4"}</definedName>
    <definedName name="уеунукнун" hidden="1">{#N/A,#N/A,FALSE,"Лист4"}</definedName>
    <definedName name="уке" hidden="1">{#N/A,#N/A,FALSE,"Лист4"}</definedName>
    <definedName name="укй" hidden="1">{#N/A,#N/A,FALSE,"Лист4"}</definedName>
    <definedName name="укунн" hidden="1">{#N/A,#N/A,FALSE,"Лист4"}</definedName>
    <definedName name="унунен" hidden="1">{#N/A,#N/A,FALSE,"Лист4"}</definedName>
    <definedName name="унунун" hidden="1">{#N/A,#N/A,FALSE,"Лист4"}</definedName>
    <definedName name="унуу" hidden="1">{#N/A,#N/A,FALSE,"Лист4"}</definedName>
    <definedName name="унуун" hidden="1">{#N/A,#N/A,FALSE,"Лист4"}</definedName>
    <definedName name="унууу" hidden="1">{#N/A,#N/A,FALSE,"Лист4"}</definedName>
    <definedName name="управ" hidden="1">{#N/A,#N/A,FALSE,"Лист4"}</definedName>
    <definedName name="управління" hidden="1">{#N/A,#N/A,FALSE,"Лист4"}</definedName>
    <definedName name="уукее" hidden="1">{#N/A,#N/A,FALSE,"Лист4"}</definedName>
    <definedName name="ууннну" hidden="1">{#N/A,#N/A,FALSE,"Лист4"}</definedName>
    <definedName name="ууну" hidden="1">{#N/A,#N/A,FALSE,"Лист4"}</definedName>
    <definedName name="уунунг" hidden="1">{#N/A,#N/A,FALSE,"Лист4"}</definedName>
    <definedName name="уунунууу" hidden="1">{#N/A,#N/A,FALSE,"Лист4"}</definedName>
    <definedName name="уунуурр" hidden="1">{#N/A,#N/A,FALSE,"Лист4"}</definedName>
    <definedName name="уунуууу" hidden="1">{#N/A,#N/A,FALSE,"Лист4"}</definedName>
    <definedName name="ууу" hidden="1">{#N/A,#N/A,FALSE,"Лист4"}</definedName>
    <definedName name="ууунну" hidden="1">{#N/A,#N/A,FALSE,"Лист4"}</definedName>
    <definedName name="ууунууууу" hidden="1">{#N/A,#N/A,FALSE,"Лист4"}</definedName>
    <definedName name="уууу" hidden="1">{#N/A,#N/A,FALSE,"Лист4"}</definedName>
    <definedName name="уууу32" hidden="1">{#N/A,#N/A,FALSE,"Лист4"}</definedName>
    <definedName name="уууун" hidden="1">{#N/A,#N/A,FALSE,"Лист4"}</definedName>
    <definedName name="фф" hidden="1">{#N/A,#N/A,FALSE,"Лист4"}</definedName>
    <definedName name="ффф" hidden="1">{#N/A,#N/A,FALSE,"Лист4"}</definedName>
    <definedName name="фффф" hidden="1">{#N/A,#N/A,FALSE,"Лист4"}</definedName>
    <definedName name="ффффф" hidden="1">{#N/A,#N/A,FALSE,"Лист4"}</definedName>
    <definedName name="хз" hidden="1">{#N/A,#N/A,FALSE,"Лист4"}</definedName>
    <definedName name="хїз" hidden="1">{#N/A,#N/A,FALSE,"Лист4"}</definedName>
    <definedName name="ххх" hidden="1">{#N/A,#N/A,FALSE,"Лист4"}</definedName>
    <definedName name="ц" hidden="1">{#N/A,#N/A,FALSE,"Лист4"}</definedName>
    <definedName name="цва" hidden="1">{#N/A,#N/A,FALSE,"Лист4"}</definedName>
    <definedName name="цекццецце" hidden="1">{#N/A,#N/A,FALSE,"Лист4"}</definedName>
    <definedName name="цеце" hidden="1">{#N/A,#N/A,FALSE,"Лист4"}</definedName>
    <definedName name="цецеце" hidden="1">{#N/A,#N/A,FALSE,"Лист4"}</definedName>
    <definedName name="цук" hidden="1">{#N/A,#N/A,FALSE,"Лист4"}</definedName>
    <definedName name="цуку" hidden="1">{#N/A,#N/A,FALSE,"Лист4"}</definedName>
    <definedName name="цууу" hidden="1">{#N/A,#N/A,FALSE,"Лист4"}</definedName>
    <definedName name="цц" hidden="1">{#N/A,#N/A,FALSE,"Лист4"}</definedName>
    <definedName name="ццвва" hidden="1">{#N/A,#N/A,FALSE,"Лист4"}</definedName>
    <definedName name="ццецц" hidden="1">{#N/A,#N/A,FALSE,"Лист4"}</definedName>
    <definedName name="ццеццке" hidden="1">{#N/A,#N/A,FALSE,"Лист4"}</definedName>
    <definedName name="ццеццкевап" hidden="1">{#N/A,#N/A,FALSE,"Лист4"}</definedName>
    <definedName name="ццке" hidden="1">{#N/A,#N/A,FALSE,"Лист4"}</definedName>
    <definedName name="ццук" hidden="1">{#N/A,#N/A,FALSE,"Лист4"}</definedName>
    <definedName name="цццецц" hidden="1">{#N/A,#N/A,FALSE,"Лист4"}</definedName>
    <definedName name="цццкеец" hidden="1">{#N/A,#N/A,FALSE,"Лист4"}</definedName>
    <definedName name="цццц" hidden="1">{#N/A,#N/A,FALSE,"Лист4"}</definedName>
    <definedName name="ццццкц" hidden="1">{#N/A,#N/A,FALSE,"Лист4"}</definedName>
    <definedName name="ццццц" hidden="1">{#N/A,#N/A,FALSE,"Лист4"}</definedName>
    <definedName name="цццццц" hidden="1">{#N/A,#N/A,FALSE,"Лист4"}</definedName>
    <definedName name="чву" hidden="1">{#N/A,#N/A,FALSE,"Лист4"}</definedName>
    <definedName name="чч" hidden="1">{#N/A,#N/A,FALSE,"Лист4"}</definedName>
    <definedName name="ччч" hidden="1">{#N/A,#N/A,FALSE,"Лист4"}</definedName>
    <definedName name="шш" hidden="1">{#N/A,#N/A,FALSE,"Лист4"}</definedName>
    <definedName name="шшшш" hidden="1">{#N/A,#N/A,FALSE,"Лист4"}</definedName>
    <definedName name="щщ" hidden="1">{#N/A,#N/A,FALSE,"Лист4"}</definedName>
    <definedName name="щщщ" hidden="1">{#N/A,#N/A,FALSE,"Лист4"}</definedName>
    <definedName name="щщщшг" hidden="1">{#N/A,#N/A,FALSE,"Лист4"}</definedName>
    <definedName name="юю" hidden="1">{#N/A,#N/A,FALSE,"Лист4"}</definedName>
    <definedName name="ююю" hidden="1">{#N/A,#N/A,FALSE,"Лист4"}</definedName>
    <definedName name="яяя" hidden="1">{#N/A,#N/A,FALSE,"Лист4"}</definedName>
    <definedName name="яяяя" hidden="1">{#N/A,#N/A,FALSE,"Лист4"}</definedName>
  </definedName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Q69" i="2"/>
  <c r="F69"/>
  <c r="G69"/>
  <c r="H69"/>
  <c r="I69"/>
  <c r="E69"/>
  <c r="Q10"/>
  <c r="Q11"/>
  <c r="Q12"/>
  <c r="Q13"/>
  <c r="Q14"/>
  <c r="Q15"/>
  <c r="Q16"/>
  <c r="Q17"/>
  <c r="Q18"/>
  <c r="Q19"/>
  <c r="Q20"/>
  <c r="Q21"/>
  <c r="Q22"/>
  <c r="Q23"/>
  <c r="Q24"/>
  <c r="Q25"/>
  <c r="Q26"/>
  <c r="Q27"/>
  <c r="Q28"/>
  <c r="Q29"/>
  <c r="Q30"/>
  <c r="Q31"/>
  <c r="Q32"/>
  <c r="Q33"/>
  <c r="Q34"/>
  <c r="Q35"/>
  <c r="Q36"/>
  <c r="Q37"/>
  <c r="Q38"/>
  <c r="Q39"/>
  <c r="Q40"/>
  <c r="Q41"/>
  <c r="Q42"/>
  <c r="Q43"/>
  <c r="Q44"/>
  <c r="Q45"/>
  <c r="Q46"/>
  <c r="Q47"/>
  <c r="P10"/>
  <c r="P11"/>
  <c r="P12"/>
  <c r="P13"/>
  <c r="P14"/>
  <c r="P15"/>
  <c r="P16"/>
  <c r="P17"/>
  <c r="P18"/>
  <c r="P19"/>
  <c r="P20"/>
  <c r="P21"/>
  <c r="P22"/>
  <c r="P23"/>
  <c r="P24"/>
  <c r="P25"/>
  <c r="P26"/>
  <c r="P27"/>
  <c r="P28"/>
  <c r="P29"/>
  <c r="P30"/>
  <c r="P31"/>
  <c r="P32"/>
  <c r="P33"/>
  <c r="P34"/>
  <c r="P35"/>
  <c r="P36"/>
  <c r="P37"/>
  <c r="P38"/>
  <c r="P39"/>
  <c r="P40"/>
  <c r="P41"/>
  <c r="P42"/>
  <c r="P43"/>
  <c r="P44"/>
  <c r="P45"/>
  <c r="P46"/>
  <c r="P47"/>
  <c r="O10"/>
  <c r="O11"/>
  <c r="O12"/>
  <c r="O13"/>
  <c r="O14"/>
  <c r="O15"/>
  <c r="O16"/>
  <c r="O17"/>
  <c r="O18"/>
  <c r="O19"/>
  <c r="O20"/>
  <c r="O21"/>
  <c r="O22"/>
  <c r="O23"/>
  <c r="O24"/>
  <c r="O25"/>
  <c r="O26"/>
  <c r="O27"/>
  <c r="O28"/>
  <c r="O29"/>
  <c r="O30"/>
  <c r="O31"/>
  <c r="O32"/>
  <c r="O33"/>
  <c r="O34"/>
  <c r="O35"/>
  <c r="O36"/>
  <c r="O37"/>
  <c r="O38"/>
  <c r="O39"/>
  <c r="O40"/>
  <c r="O41"/>
  <c r="O42"/>
  <c r="O43"/>
  <c r="O44"/>
  <c r="O45"/>
  <c r="O46"/>
  <c r="O47"/>
  <c r="N10"/>
  <c r="N11"/>
  <c r="N12"/>
  <c r="N13"/>
  <c r="N14"/>
  <c r="N15"/>
  <c r="N16"/>
  <c r="N17"/>
  <c r="N18"/>
  <c r="N19"/>
  <c r="N20"/>
  <c r="N21"/>
  <c r="N22"/>
  <c r="N23"/>
  <c r="N24"/>
  <c r="N25"/>
  <c r="N26"/>
  <c r="N27"/>
  <c r="N28"/>
  <c r="N29"/>
  <c r="N30"/>
  <c r="N31"/>
  <c r="N32"/>
  <c r="N33"/>
  <c r="N34"/>
  <c r="N35"/>
  <c r="N36"/>
  <c r="N37"/>
  <c r="N38"/>
  <c r="N39"/>
  <c r="N40"/>
  <c r="N41"/>
  <c r="N42"/>
  <c r="N43"/>
  <c r="N44"/>
  <c r="N45"/>
  <c r="N46"/>
  <c r="N47"/>
  <c r="M10"/>
  <c r="M11"/>
  <c r="M12"/>
  <c r="M13"/>
  <c r="M14"/>
  <c r="M15"/>
  <c r="M16"/>
  <c r="M17"/>
  <c r="M18"/>
  <c r="M19"/>
  <c r="M20"/>
  <c r="M21"/>
  <c r="M22"/>
  <c r="M23"/>
  <c r="M24"/>
  <c r="M25"/>
  <c r="M26"/>
  <c r="M27"/>
  <c r="M28"/>
  <c r="M29"/>
  <c r="M30"/>
  <c r="M31"/>
  <c r="M32"/>
  <c r="M33"/>
  <c r="M34"/>
  <c r="M35"/>
  <c r="M36"/>
  <c r="M37"/>
  <c r="M38"/>
  <c r="M39"/>
  <c r="M40"/>
  <c r="M41"/>
  <c r="M42"/>
  <c r="M43"/>
  <c r="M44"/>
  <c r="M45"/>
  <c r="M46"/>
  <c r="M47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47"/>
</calcChain>
</file>

<file path=xl/sharedStrings.xml><?xml version="1.0" encoding="utf-8"?>
<sst xmlns="http://schemas.openxmlformats.org/spreadsheetml/2006/main" count="144" uniqueCount="112">
  <si>
    <t>Код</t>
  </si>
  <si>
    <t>Показник</t>
  </si>
  <si>
    <t>Затверджений план на рік</t>
  </si>
  <si>
    <t>План на рік з урахуванням змін</t>
  </si>
  <si>
    <t>План на вказаний період з урахуванням змін</t>
  </si>
  <si>
    <t>Всього профінансовано за вказаний період</t>
  </si>
  <si>
    <t>Залишки на особових рахунках які ще не розподілені</t>
  </si>
  <si>
    <t>Касові видатки за вказаний період</t>
  </si>
  <si>
    <t>Залишки коштів на реєстраційних рахунках</t>
  </si>
  <si>
    <t>Зареєстровані фінансові зобов'язання</t>
  </si>
  <si>
    <t>Залишки асигнувань на вказаний період</t>
  </si>
  <si>
    <t>Залишки асигнувань до кінця року</t>
  </si>
  <si>
    <t>% виконання на вказаний період</t>
  </si>
  <si>
    <t>Залишки плану на рік відносно касових</t>
  </si>
  <si>
    <t>Залишки плану на період відносно касових</t>
  </si>
  <si>
    <t>% виконання на вказаний період (гр8/гр5*100)</t>
  </si>
  <si>
    <t>(грн)</t>
  </si>
  <si>
    <t>Загальний фонд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</si>
  <si>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</si>
  <si>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</si>
  <si>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</si>
  <si>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</si>
  <si>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0180</t>
  </si>
  <si>
    <t>Інша діяльність у сфері державного управління</t>
  </si>
  <si>
    <t>1010</t>
  </si>
  <si>
    <t>Надання дошкільної освіти</t>
  </si>
  <si>
    <t>1021</t>
  </si>
  <si>
    <t>Надання загальної середньої освіти закладами загальної середньої освіти за рахунок коштів місцевого бюджету</t>
  </si>
  <si>
    <t>1031</t>
  </si>
  <si>
    <t>Надання загальної середньої освіти закладами загальної середньої освіти за рахунок освітньої субвенції</t>
  </si>
  <si>
    <t>1070</t>
  </si>
  <si>
    <t>Надання позашкільної освіти закладами позашкільної освіти, заходи із позашкільної роботи з дітьми</t>
  </si>
  <si>
    <t>1080</t>
  </si>
  <si>
    <t>Надання спеціалізованої освіти мистецькими школами</t>
  </si>
  <si>
    <t>1141</t>
  </si>
  <si>
    <t>Забезпечення діяльності інших закладів у сфері освіти</t>
  </si>
  <si>
    <t>1142</t>
  </si>
  <si>
    <t>Інші програми та заходи у сфері освіти</t>
  </si>
  <si>
    <t>2010</t>
  </si>
  <si>
    <t>Багатопрофільна стаціонарна медична допомога населенню</t>
  </si>
  <si>
    <t>2111</t>
  </si>
  <si>
    <t>Первинна медична допомога населенню, що надається центрами первинної медичної (медико-санітарної) допомоги</t>
  </si>
  <si>
    <t>2152</t>
  </si>
  <si>
    <t>Інші програми та заходи у сфері охорони здоров`я</t>
  </si>
  <si>
    <t>3032</t>
  </si>
  <si>
    <t>Надання пільг окремим категоріям громадян з оплати послуг зв`язку</t>
  </si>
  <si>
    <t>3050</t>
  </si>
  <si>
    <t>Пільгове медичне обслуговування осіб, які постраждали внаслідок Чорнобильської катастрофи</t>
  </si>
  <si>
    <t>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</si>
  <si>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</si>
  <si>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3210</t>
  </si>
  <si>
    <t>Організація та проведення громадських робіт</t>
  </si>
  <si>
    <t>3241</t>
  </si>
  <si>
    <t>Забезпечення діяльності інших закладів у сфері соціального захисту і соціального забезпечення</t>
  </si>
  <si>
    <t>3242</t>
  </si>
  <si>
    <t>Інші заходи у сфері соціального захисту і соціального забезпечення</t>
  </si>
  <si>
    <t>4030</t>
  </si>
  <si>
    <t>Забезпечення діяльності бібліотек</t>
  </si>
  <si>
    <t>4060</t>
  </si>
  <si>
    <t>Забезпечення діяльності палаців i будинків культури, клубів, центрів дозвілля та iнших клубних закладів</t>
  </si>
  <si>
    <t>4081</t>
  </si>
  <si>
    <t>Забезпечення діяльності інших закладів в галузі культури і мистецтва</t>
  </si>
  <si>
    <t>4082</t>
  </si>
  <si>
    <t>Інші заходи в галузі культури і мистецтва</t>
  </si>
  <si>
    <t>5011</t>
  </si>
  <si>
    <t>Проведення навчально-тренувальних зборів і змагань з олімпійських видів спорту</t>
  </si>
  <si>
    <t>5031</t>
  </si>
  <si>
    <t>Утримання та навчально-тренувальна робота комунальних дитячо-юнацьких спортивних шкіл</t>
  </si>
  <si>
    <t>5041</t>
  </si>
  <si>
    <t>Утримання та фінансова підтримка спортивних споруд</t>
  </si>
  <si>
    <t>6013</t>
  </si>
  <si>
    <t>Забезпечення діяльності водопровідно-каналізаційного господарства</t>
  </si>
  <si>
    <t>6014</t>
  </si>
  <si>
    <t>Забезпечення збору та вивезення сміття і відходів</t>
  </si>
  <si>
    <t>6030</t>
  </si>
  <si>
    <t>Організація благоустрою населених пунктів</t>
  </si>
  <si>
    <t>6071</t>
  </si>
  <si>
    <t>Відшкодування різниці між розміром ціни (тарифу) на теплову енергію, у тому числі її виробництво, транспортування та постачання, комунальні послуги, що затверджувалися або погоджувалися рішенням місцевого органу виконавчої влади та органу місцевого самовр</t>
  </si>
  <si>
    <t>7461</t>
  </si>
  <si>
    <t>Утримання та розвиток автомобільних доріг та дорожньої інфраструктури за рахунок коштів місцевого бюджету</t>
  </si>
  <si>
    <t>7540</t>
  </si>
  <si>
    <t>Реалізація заходів, спрямованих на підвищення доступності широкосмугового доступу до Інтернету в сільській місцевості</t>
  </si>
  <si>
    <t>7680</t>
  </si>
  <si>
    <t>Членські внески до асоціацій органів місцевого самоврядування</t>
  </si>
  <si>
    <t>8110</t>
  </si>
  <si>
    <t>Заходи із запобігання та ліквідації надзвичайних ситуацій та наслідків стихійного лиха</t>
  </si>
  <si>
    <t>8710</t>
  </si>
  <si>
    <t>Резервний фонд місцевого бюджету</t>
  </si>
  <si>
    <t>9770</t>
  </si>
  <si>
    <t>Інші субвенції з місцевого бюджету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</si>
  <si>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</si>
  <si>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</si>
  <si>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 xml:space="preserve"> </t>
  </si>
  <si>
    <t xml:space="preserve">Усього </t>
  </si>
  <si>
    <t>СПЕЦІАЛЬНИЙ ФОНД</t>
  </si>
  <si>
    <t>7670</t>
  </si>
  <si>
    <t>Внески до статутного капіталу суб`єктів господарювання</t>
  </si>
  <si>
    <t>7691</t>
  </si>
  <si>
    <t>Виконання заходів за рахунок цільових фондів, утворених Верховною Радою Автономної Республіки Крим, органами місцевого самоврядування і місцевими органами виконавчої влади і фондів, утворених Верховною Радою Автономної Республіки Крим, органами місцевого</t>
  </si>
  <si>
    <t>8312</t>
  </si>
  <si>
    <t>Утилізація відходів</t>
  </si>
  <si>
    <t>8340</t>
  </si>
  <si>
    <t>Природоохоронні заходи за рахунок цільових фондів</t>
  </si>
  <si>
    <t>РАЗОМ видатків загального та спеціального фонду</t>
  </si>
  <si>
    <t>Додаток 2</t>
  </si>
  <si>
    <t>до рішення Широківської селищної ради</t>
  </si>
  <si>
    <t>Звіт про виконання видаткової частини</t>
  </si>
  <si>
    <t>бюджету Широківської селищної територіальної громади</t>
  </si>
  <si>
    <t>за І квартал 2023 року</t>
  </si>
  <si>
    <t>від  17.05.2023  № 809-19/VIII</t>
  </si>
  <si>
    <t>Секретар селищної ради</t>
  </si>
  <si>
    <t>Алла КРАСНОВА</t>
  </si>
</sst>
</file>

<file path=xl/styles.xml><?xml version="1.0" encoding="utf-8"?>
<styleSheet xmlns="http://schemas.openxmlformats.org/spreadsheetml/2006/main">
  <fonts count="8">
    <font>
      <sz val="10"/>
      <color theme="1"/>
      <name val="Calibri"/>
      <family val="2"/>
      <charset val="204"/>
      <scheme val="minor"/>
    </font>
    <font>
      <sz val="10"/>
      <name val="Arial"/>
      <charset val="204"/>
    </font>
    <font>
      <b/>
      <sz val="14"/>
      <name val="Arial"/>
      <family val="2"/>
    </font>
    <font>
      <b/>
      <sz val="10"/>
      <name val="Arial"/>
      <family val="2"/>
    </font>
    <font>
      <b/>
      <sz val="10"/>
      <name val="Times New Roman"/>
      <family val="1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b/>
      <sz val="16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6" fillId="0" borderId="0"/>
    <xf numFmtId="0" fontId="6" fillId="0" borderId="0"/>
  </cellStyleXfs>
  <cellXfs count="42">
    <xf numFmtId="0" fontId="0" fillId="0" borderId="0" xfId="0"/>
    <xf numFmtId="0" fontId="1" fillId="0" borderId="0" xfId="1"/>
    <xf numFmtId="0" fontId="1" fillId="0" borderId="0" xfId="1" applyAlignment="1">
      <alignment horizontal="right"/>
    </xf>
    <xf numFmtId="0" fontId="3" fillId="0" borderId="1" xfId="1" applyFont="1" applyBorder="1" applyAlignment="1">
      <alignment horizontal="center" vertical="center" wrapText="1"/>
    </xf>
    <xf numFmtId="0" fontId="3" fillId="0" borderId="0" xfId="1" applyFont="1" applyAlignment="1">
      <alignment horizontal="center"/>
    </xf>
    <xf numFmtId="0" fontId="4" fillId="0" borderId="1" xfId="1" applyFont="1" applyBorder="1" applyAlignment="1">
      <alignment horizontal="center" vertical="center" wrapText="1"/>
    </xf>
    <xf numFmtId="4" fontId="1" fillId="0" borderId="0" xfId="1" applyNumberFormat="1" applyAlignment="1">
      <alignment vertical="center"/>
    </xf>
    <xf numFmtId="0" fontId="1" fillId="0" borderId="0" xfId="1" applyAlignment="1">
      <alignment wrapText="1"/>
    </xf>
    <xf numFmtId="0" fontId="1" fillId="0" borderId="0" xfId="1" applyAlignment="1">
      <alignment horizontal="center"/>
    </xf>
    <xf numFmtId="0" fontId="3" fillId="0" borderId="1" xfId="1" applyFont="1" applyBorder="1" applyAlignment="1">
      <alignment horizontal="center"/>
    </xf>
    <xf numFmtId="0" fontId="1" fillId="0" borderId="1" xfId="1" applyBorder="1"/>
    <xf numFmtId="0" fontId="1" fillId="0" borderId="1" xfId="1" applyBorder="1" applyAlignment="1">
      <alignment vertical="center"/>
    </xf>
    <xf numFmtId="0" fontId="1" fillId="0" borderId="1" xfId="1" applyBorder="1" applyAlignment="1">
      <alignment horizontal="center" vertical="center"/>
    </xf>
    <xf numFmtId="0" fontId="1" fillId="0" borderId="1" xfId="1" applyBorder="1" applyAlignment="1">
      <alignment vertical="center" wrapText="1"/>
    </xf>
    <xf numFmtId="4" fontId="1" fillId="0" borderId="1" xfId="1" applyNumberFormat="1" applyBorder="1" applyAlignment="1">
      <alignment vertical="center"/>
    </xf>
    <xf numFmtId="4" fontId="5" fillId="2" borderId="1" xfId="1" applyNumberFormat="1" applyFont="1" applyFill="1" applyBorder="1" applyAlignment="1">
      <alignment vertical="center"/>
    </xf>
    <xf numFmtId="0" fontId="1" fillId="0" borderId="0" xfId="1"/>
    <xf numFmtId="0" fontId="1" fillId="0" borderId="0" xfId="1" applyAlignment="1">
      <alignment wrapText="1"/>
    </xf>
    <xf numFmtId="0" fontId="1" fillId="0" borderId="0" xfId="1" applyAlignment="1">
      <alignment horizontal="center"/>
    </xf>
    <xf numFmtId="0" fontId="5" fillId="0" borderId="0" xfId="1" applyFont="1" applyAlignment="1">
      <alignment horizontal="center" wrapText="1"/>
    </xf>
    <xf numFmtId="4" fontId="1" fillId="0" borderId="0" xfId="1" applyNumberFormat="1" applyAlignment="1">
      <alignment vertical="center"/>
    </xf>
    <xf numFmtId="0" fontId="1" fillId="0" borderId="0" xfId="1" applyAlignment="1">
      <alignment vertical="center" wrapText="1"/>
    </xf>
    <xf numFmtId="0" fontId="1" fillId="0" borderId="0" xfId="1" applyAlignment="1">
      <alignment horizontal="center" vertical="center"/>
    </xf>
    <xf numFmtId="0" fontId="1" fillId="4" borderId="1" xfId="1" applyFill="1" applyBorder="1" applyAlignment="1">
      <alignment horizontal="center"/>
    </xf>
    <xf numFmtId="0" fontId="1" fillId="4" borderId="1" xfId="1" applyFill="1" applyBorder="1"/>
    <xf numFmtId="0" fontId="5" fillId="4" borderId="1" xfId="1" applyFont="1" applyFill="1" applyBorder="1" applyAlignment="1">
      <alignment wrapText="1"/>
    </xf>
    <xf numFmtId="0" fontId="0" fillId="0" borderId="0" xfId="0"/>
    <xf numFmtId="0" fontId="6" fillId="0" borderId="0" xfId="2"/>
    <xf numFmtId="0" fontId="0" fillId="0" borderId="0" xfId="0"/>
    <xf numFmtId="0" fontId="6" fillId="0" borderId="1" xfId="3" applyBorder="1" applyAlignment="1">
      <alignment horizontal="center" vertical="center"/>
    </xf>
    <xf numFmtId="0" fontId="6" fillId="0" borderId="1" xfId="3" applyBorder="1" applyAlignment="1">
      <alignment vertical="center" wrapText="1"/>
    </xf>
    <xf numFmtId="4" fontId="6" fillId="0" borderId="1" xfId="3" applyNumberFormat="1" applyBorder="1" applyAlignment="1">
      <alignment vertical="center"/>
    </xf>
    <xf numFmtId="4" fontId="5" fillId="2" borderId="1" xfId="3" applyNumberFormat="1" applyFont="1" applyFill="1" applyBorder="1" applyAlignment="1">
      <alignment vertical="center"/>
    </xf>
    <xf numFmtId="0" fontId="5" fillId="3" borderId="1" xfId="3" applyFont="1" applyFill="1" applyBorder="1" applyAlignment="1">
      <alignment horizontal="center" vertical="center"/>
    </xf>
    <xf numFmtId="0" fontId="5" fillId="3" borderId="1" xfId="3" applyFont="1" applyFill="1" applyBorder="1" applyAlignment="1">
      <alignment vertical="center" wrapText="1"/>
    </xf>
    <xf numFmtId="4" fontId="5" fillId="3" borderId="1" xfId="3" applyNumberFormat="1" applyFont="1" applyFill="1" applyBorder="1" applyAlignment="1">
      <alignment vertical="center"/>
    </xf>
    <xf numFmtId="4" fontId="5" fillId="4" borderId="1" xfId="1" applyNumberFormat="1" applyFont="1" applyFill="1" applyBorder="1"/>
    <xf numFmtId="0" fontId="5" fillId="4" borderId="1" xfId="1" applyFont="1" applyFill="1" applyBorder="1"/>
    <xf numFmtId="2" fontId="5" fillId="4" borderId="1" xfId="1" applyNumberFormat="1" applyFont="1" applyFill="1" applyBorder="1"/>
    <xf numFmtId="0" fontId="6" fillId="0" borderId="0" xfId="3" applyAlignment="1">
      <alignment horizontal="center"/>
    </xf>
    <xf numFmtId="0" fontId="2" fillId="0" borderId="0" xfId="3" applyFont="1" applyAlignment="1">
      <alignment horizontal="center"/>
    </xf>
    <xf numFmtId="0" fontId="7" fillId="0" borderId="0" xfId="3" applyFont="1" applyAlignment="1">
      <alignment horizontal="center" wrapText="1"/>
    </xf>
  </cellXfs>
  <cellStyles count="4">
    <cellStyle name="Звичайний 2" xfId="1"/>
    <cellStyle name="Звичайний 2 2" xfId="3"/>
    <cellStyle name="Звичайний 2 3" xfId="2"/>
    <cellStyle name="Обычный" xfId="0" builtinId="0"/>
  </cellStyles>
  <dxfs count="32"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72"/>
  <sheetViews>
    <sheetView tabSelected="1" topLeftCell="B58" workbookViewId="0">
      <selection activeCell="I81" sqref="I75:I81"/>
    </sheetView>
  </sheetViews>
  <sheetFormatPr defaultRowHeight="12.5"/>
  <cols>
    <col min="1" max="1" width="0" style="1" hidden="1" customWidth="1"/>
    <col min="2" max="2" width="12.69921875" style="8" customWidth="1"/>
    <col min="3" max="3" width="50.3984375" style="7" customWidth="1"/>
    <col min="4" max="4" width="15.69921875" style="1" hidden="1" customWidth="1"/>
    <col min="5" max="6" width="15.69921875" style="1" customWidth="1"/>
    <col min="7" max="8" width="15.69921875" style="1" hidden="1" customWidth="1"/>
    <col min="9" max="9" width="15.59765625" style="1" customWidth="1"/>
    <col min="10" max="16" width="15.69921875" style="1" hidden="1" customWidth="1"/>
    <col min="17" max="17" width="15.69921875" style="1" customWidth="1"/>
    <col min="18" max="257" width="9.09765625" style="1"/>
    <col min="258" max="258" width="12.69921875" style="1" customWidth="1"/>
    <col min="259" max="259" width="50.69921875" style="1" customWidth="1"/>
    <col min="260" max="273" width="15.69921875" style="1" customWidth="1"/>
    <col min="274" max="513" width="9.09765625" style="1"/>
    <col min="514" max="514" width="12.69921875" style="1" customWidth="1"/>
    <col min="515" max="515" width="50.69921875" style="1" customWidth="1"/>
    <col min="516" max="529" width="15.69921875" style="1" customWidth="1"/>
    <col min="530" max="769" width="9.09765625" style="1"/>
    <col min="770" max="770" width="12.69921875" style="1" customWidth="1"/>
    <col min="771" max="771" width="50.69921875" style="1" customWidth="1"/>
    <col min="772" max="785" width="15.69921875" style="1" customWidth="1"/>
    <col min="786" max="1025" width="9.09765625" style="1"/>
    <col min="1026" max="1026" width="12.69921875" style="1" customWidth="1"/>
    <col min="1027" max="1027" width="50.69921875" style="1" customWidth="1"/>
    <col min="1028" max="1041" width="15.69921875" style="1" customWidth="1"/>
    <col min="1042" max="1281" width="9.09765625" style="1"/>
    <col min="1282" max="1282" width="12.69921875" style="1" customWidth="1"/>
    <col min="1283" max="1283" width="50.69921875" style="1" customWidth="1"/>
    <col min="1284" max="1297" width="15.69921875" style="1" customWidth="1"/>
    <col min="1298" max="1537" width="9.09765625" style="1"/>
    <col min="1538" max="1538" width="12.69921875" style="1" customWidth="1"/>
    <col min="1539" max="1539" width="50.69921875" style="1" customWidth="1"/>
    <col min="1540" max="1553" width="15.69921875" style="1" customWidth="1"/>
    <col min="1554" max="1793" width="9.09765625" style="1"/>
    <col min="1794" max="1794" width="12.69921875" style="1" customWidth="1"/>
    <col min="1795" max="1795" width="50.69921875" style="1" customWidth="1"/>
    <col min="1796" max="1809" width="15.69921875" style="1" customWidth="1"/>
    <col min="1810" max="2049" width="9.09765625" style="1"/>
    <col min="2050" max="2050" width="12.69921875" style="1" customWidth="1"/>
    <col min="2051" max="2051" width="50.69921875" style="1" customWidth="1"/>
    <col min="2052" max="2065" width="15.69921875" style="1" customWidth="1"/>
    <col min="2066" max="2305" width="9.09765625" style="1"/>
    <col min="2306" max="2306" width="12.69921875" style="1" customWidth="1"/>
    <col min="2307" max="2307" width="50.69921875" style="1" customWidth="1"/>
    <col min="2308" max="2321" width="15.69921875" style="1" customWidth="1"/>
    <col min="2322" max="2561" width="9.09765625" style="1"/>
    <col min="2562" max="2562" width="12.69921875" style="1" customWidth="1"/>
    <col min="2563" max="2563" width="50.69921875" style="1" customWidth="1"/>
    <col min="2564" max="2577" width="15.69921875" style="1" customWidth="1"/>
    <col min="2578" max="2817" width="9.09765625" style="1"/>
    <col min="2818" max="2818" width="12.69921875" style="1" customWidth="1"/>
    <col min="2819" max="2819" width="50.69921875" style="1" customWidth="1"/>
    <col min="2820" max="2833" width="15.69921875" style="1" customWidth="1"/>
    <col min="2834" max="3073" width="9.09765625" style="1"/>
    <col min="3074" max="3074" width="12.69921875" style="1" customWidth="1"/>
    <col min="3075" max="3075" width="50.69921875" style="1" customWidth="1"/>
    <col min="3076" max="3089" width="15.69921875" style="1" customWidth="1"/>
    <col min="3090" max="3329" width="9.09765625" style="1"/>
    <col min="3330" max="3330" width="12.69921875" style="1" customWidth="1"/>
    <col min="3331" max="3331" width="50.69921875" style="1" customWidth="1"/>
    <col min="3332" max="3345" width="15.69921875" style="1" customWidth="1"/>
    <col min="3346" max="3585" width="9.09765625" style="1"/>
    <col min="3586" max="3586" width="12.69921875" style="1" customWidth="1"/>
    <col min="3587" max="3587" width="50.69921875" style="1" customWidth="1"/>
    <col min="3588" max="3601" width="15.69921875" style="1" customWidth="1"/>
    <col min="3602" max="3841" width="9.09765625" style="1"/>
    <col min="3842" max="3842" width="12.69921875" style="1" customWidth="1"/>
    <col min="3843" max="3843" width="50.69921875" style="1" customWidth="1"/>
    <col min="3844" max="3857" width="15.69921875" style="1" customWidth="1"/>
    <col min="3858" max="4097" width="9.09765625" style="1"/>
    <col min="4098" max="4098" width="12.69921875" style="1" customWidth="1"/>
    <col min="4099" max="4099" width="50.69921875" style="1" customWidth="1"/>
    <col min="4100" max="4113" width="15.69921875" style="1" customWidth="1"/>
    <col min="4114" max="4353" width="9.09765625" style="1"/>
    <col min="4354" max="4354" width="12.69921875" style="1" customWidth="1"/>
    <col min="4355" max="4355" width="50.69921875" style="1" customWidth="1"/>
    <col min="4356" max="4369" width="15.69921875" style="1" customWidth="1"/>
    <col min="4370" max="4609" width="9.09765625" style="1"/>
    <col min="4610" max="4610" width="12.69921875" style="1" customWidth="1"/>
    <col min="4611" max="4611" width="50.69921875" style="1" customWidth="1"/>
    <col min="4612" max="4625" width="15.69921875" style="1" customWidth="1"/>
    <col min="4626" max="4865" width="9.09765625" style="1"/>
    <col min="4866" max="4866" width="12.69921875" style="1" customWidth="1"/>
    <col min="4867" max="4867" width="50.69921875" style="1" customWidth="1"/>
    <col min="4868" max="4881" width="15.69921875" style="1" customWidth="1"/>
    <col min="4882" max="5121" width="9.09765625" style="1"/>
    <col min="5122" max="5122" width="12.69921875" style="1" customWidth="1"/>
    <col min="5123" max="5123" width="50.69921875" style="1" customWidth="1"/>
    <col min="5124" max="5137" width="15.69921875" style="1" customWidth="1"/>
    <col min="5138" max="5377" width="9.09765625" style="1"/>
    <col min="5378" max="5378" width="12.69921875" style="1" customWidth="1"/>
    <col min="5379" max="5379" width="50.69921875" style="1" customWidth="1"/>
    <col min="5380" max="5393" width="15.69921875" style="1" customWidth="1"/>
    <col min="5394" max="5633" width="9.09765625" style="1"/>
    <col min="5634" max="5634" width="12.69921875" style="1" customWidth="1"/>
    <col min="5635" max="5635" width="50.69921875" style="1" customWidth="1"/>
    <col min="5636" max="5649" width="15.69921875" style="1" customWidth="1"/>
    <col min="5650" max="5889" width="9.09765625" style="1"/>
    <col min="5890" max="5890" width="12.69921875" style="1" customWidth="1"/>
    <col min="5891" max="5891" width="50.69921875" style="1" customWidth="1"/>
    <col min="5892" max="5905" width="15.69921875" style="1" customWidth="1"/>
    <col min="5906" max="6145" width="9.09765625" style="1"/>
    <col min="6146" max="6146" width="12.69921875" style="1" customWidth="1"/>
    <col min="6147" max="6147" width="50.69921875" style="1" customWidth="1"/>
    <col min="6148" max="6161" width="15.69921875" style="1" customWidth="1"/>
    <col min="6162" max="6401" width="9.09765625" style="1"/>
    <col min="6402" max="6402" width="12.69921875" style="1" customWidth="1"/>
    <col min="6403" max="6403" width="50.69921875" style="1" customWidth="1"/>
    <col min="6404" max="6417" width="15.69921875" style="1" customWidth="1"/>
    <col min="6418" max="6657" width="9.09765625" style="1"/>
    <col min="6658" max="6658" width="12.69921875" style="1" customWidth="1"/>
    <col min="6659" max="6659" width="50.69921875" style="1" customWidth="1"/>
    <col min="6660" max="6673" width="15.69921875" style="1" customWidth="1"/>
    <col min="6674" max="6913" width="9.09765625" style="1"/>
    <col min="6914" max="6914" width="12.69921875" style="1" customWidth="1"/>
    <col min="6915" max="6915" width="50.69921875" style="1" customWidth="1"/>
    <col min="6916" max="6929" width="15.69921875" style="1" customWidth="1"/>
    <col min="6930" max="7169" width="9.09765625" style="1"/>
    <col min="7170" max="7170" width="12.69921875" style="1" customWidth="1"/>
    <col min="7171" max="7171" width="50.69921875" style="1" customWidth="1"/>
    <col min="7172" max="7185" width="15.69921875" style="1" customWidth="1"/>
    <col min="7186" max="7425" width="9.09765625" style="1"/>
    <col min="7426" max="7426" width="12.69921875" style="1" customWidth="1"/>
    <col min="7427" max="7427" width="50.69921875" style="1" customWidth="1"/>
    <col min="7428" max="7441" width="15.69921875" style="1" customWidth="1"/>
    <col min="7442" max="7681" width="9.09765625" style="1"/>
    <col min="7682" max="7682" width="12.69921875" style="1" customWidth="1"/>
    <col min="7683" max="7683" width="50.69921875" style="1" customWidth="1"/>
    <col min="7684" max="7697" width="15.69921875" style="1" customWidth="1"/>
    <col min="7698" max="7937" width="9.09765625" style="1"/>
    <col min="7938" max="7938" width="12.69921875" style="1" customWidth="1"/>
    <col min="7939" max="7939" width="50.69921875" style="1" customWidth="1"/>
    <col min="7940" max="7953" width="15.69921875" style="1" customWidth="1"/>
    <col min="7954" max="8193" width="9.09765625" style="1"/>
    <col min="8194" max="8194" width="12.69921875" style="1" customWidth="1"/>
    <col min="8195" max="8195" width="50.69921875" style="1" customWidth="1"/>
    <col min="8196" max="8209" width="15.69921875" style="1" customWidth="1"/>
    <col min="8210" max="8449" width="9.09765625" style="1"/>
    <col min="8450" max="8450" width="12.69921875" style="1" customWidth="1"/>
    <col min="8451" max="8451" width="50.69921875" style="1" customWidth="1"/>
    <col min="8452" max="8465" width="15.69921875" style="1" customWidth="1"/>
    <col min="8466" max="8705" width="9.09765625" style="1"/>
    <col min="8706" max="8706" width="12.69921875" style="1" customWidth="1"/>
    <col min="8707" max="8707" width="50.69921875" style="1" customWidth="1"/>
    <col min="8708" max="8721" width="15.69921875" style="1" customWidth="1"/>
    <col min="8722" max="8961" width="9.09765625" style="1"/>
    <col min="8962" max="8962" width="12.69921875" style="1" customWidth="1"/>
    <col min="8963" max="8963" width="50.69921875" style="1" customWidth="1"/>
    <col min="8964" max="8977" width="15.69921875" style="1" customWidth="1"/>
    <col min="8978" max="9217" width="9.09765625" style="1"/>
    <col min="9218" max="9218" width="12.69921875" style="1" customWidth="1"/>
    <col min="9219" max="9219" width="50.69921875" style="1" customWidth="1"/>
    <col min="9220" max="9233" width="15.69921875" style="1" customWidth="1"/>
    <col min="9234" max="9473" width="9.09765625" style="1"/>
    <col min="9474" max="9474" width="12.69921875" style="1" customWidth="1"/>
    <col min="9475" max="9475" width="50.69921875" style="1" customWidth="1"/>
    <col min="9476" max="9489" width="15.69921875" style="1" customWidth="1"/>
    <col min="9490" max="9729" width="9.09765625" style="1"/>
    <col min="9730" max="9730" width="12.69921875" style="1" customWidth="1"/>
    <col min="9731" max="9731" width="50.69921875" style="1" customWidth="1"/>
    <col min="9732" max="9745" width="15.69921875" style="1" customWidth="1"/>
    <col min="9746" max="9985" width="9.09765625" style="1"/>
    <col min="9986" max="9986" width="12.69921875" style="1" customWidth="1"/>
    <col min="9987" max="9987" width="50.69921875" style="1" customWidth="1"/>
    <col min="9988" max="10001" width="15.69921875" style="1" customWidth="1"/>
    <col min="10002" max="10241" width="9.09765625" style="1"/>
    <col min="10242" max="10242" width="12.69921875" style="1" customWidth="1"/>
    <col min="10243" max="10243" width="50.69921875" style="1" customWidth="1"/>
    <col min="10244" max="10257" width="15.69921875" style="1" customWidth="1"/>
    <col min="10258" max="10497" width="9.09765625" style="1"/>
    <col min="10498" max="10498" width="12.69921875" style="1" customWidth="1"/>
    <col min="10499" max="10499" width="50.69921875" style="1" customWidth="1"/>
    <col min="10500" max="10513" width="15.69921875" style="1" customWidth="1"/>
    <col min="10514" max="10753" width="9.09765625" style="1"/>
    <col min="10754" max="10754" width="12.69921875" style="1" customWidth="1"/>
    <col min="10755" max="10755" width="50.69921875" style="1" customWidth="1"/>
    <col min="10756" max="10769" width="15.69921875" style="1" customWidth="1"/>
    <col min="10770" max="11009" width="9.09765625" style="1"/>
    <col min="11010" max="11010" width="12.69921875" style="1" customWidth="1"/>
    <col min="11011" max="11011" width="50.69921875" style="1" customWidth="1"/>
    <col min="11012" max="11025" width="15.69921875" style="1" customWidth="1"/>
    <col min="11026" max="11265" width="9.09765625" style="1"/>
    <col min="11266" max="11266" width="12.69921875" style="1" customWidth="1"/>
    <col min="11267" max="11267" width="50.69921875" style="1" customWidth="1"/>
    <col min="11268" max="11281" width="15.69921875" style="1" customWidth="1"/>
    <col min="11282" max="11521" width="9.09765625" style="1"/>
    <col min="11522" max="11522" width="12.69921875" style="1" customWidth="1"/>
    <col min="11523" max="11523" width="50.69921875" style="1" customWidth="1"/>
    <col min="11524" max="11537" width="15.69921875" style="1" customWidth="1"/>
    <col min="11538" max="11777" width="9.09765625" style="1"/>
    <col min="11778" max="11778" width="12.69921875" style="1" customWidth="1"/>
    <col min="11779" max="11779" width="50.69921875" style="1" customWidth="1"/>
    <col min="11780" max="11793" width="15.69921875" style="1" customWidth="1"/>
    <col min="11794" max="12033" width="9.09765625" style="1"/>
    <col min="12034" max="12034" width="12.69921875" style="1" customWidth="1"/>
    <col min="12035" max="12035" width="50.69921875" style="1" customWidth="1"/>
    <col min="12036" max="12049" width="15.69921875" style="1" customWidth="1"/>
    <col min="12050" max="12289" width="9.09765625" style="1"/>
    <col min="12290" max="12290" width="12.69921875" style="1" customWidth="1"/>
    <col min="12291" max="12291" width="50.69921875" style="1" customWidth="1"/>
    <col min="12292" max="12305" width="15.69921875" style="1" customWidth="1"/>
    <col min="12306" max="12545" width="9.09765625" style="1"/>
    <col min="12546" max="12546" width="12.69921875" style="1" customWidth="1"/>
    <col min="12547" max="12547" width="50.69921875" style="1" customWidth="1"/>
    <col min="12548" max="12561" width="15.69921875" style="1" customWidth="1"/>
    <col min="12562" max="12801" width="9.09765625" style="1"/>
    <col min="12802" max="12802" width="12.69921875" style="1" customWidth="1"/>
    <col min="12803" max="12803" width="50.69921875" style="1" customWidth="1"/>
    <col min="12804" max="12817" width="15.69921875" style="1" customWidth="1"/>
    <col min="12818" max="13057" width="9.09765625" style="1"/>
    <col min="13058" max="13058" width="12.69921875" style="1" customWidth="1"/>
    <col min="13059" max="13059" width="50.69921875" style="1" customWidth="1"/>
    <col min="13060" max="13073" width="15.69921875" style="1" customWidth="1"/>
    <col min="13074" max="13313" width="9.09765625" style="1"/>
    <col min="13314" max="13314" width="12.69921875" style="1" customWidth="1"/>
    <col min="13315" max="13315" width="50.69921875" style="1" customWidth="1"/>
    <col min="13316" max="13329" width="15.69921875" style="1" customWidth="1"/>
    <col min="13330" max="13569" width="9.09765625" style="1"/>
    <col min="13570" max="13570" width="12.69921875" style="1" customWidth="1"/>
    <col min="13571" max="13571" width="50.69921875" style="1" customWidth="1"/>
    <col min="13572" max="13585" width="15.69921875" style="1" customWidth="1"/>
    <col min="13586" max="13825" width="9.09765625" style="1"/>
    <col min="13826" max="13826" width="12.69921875" style="1" customWidth="1"/>
    <col min="13827" max="13827" width="50.69921875" style="1" customWidth="1"/>
    <col min="13828" max="13841" width="15.69921875" style="1" customWidth="1"/>
    <col min="13842" max="14081" width="9.09765625" style="1"/>
    <col min="14082" max="14082" width="12.69921875" style="1" customWidth="1"/>
    <col min="14083" max="14083" width="50.69921875" style="1" customWidth="1"/>
    <col min="14084" max="14097" width="15.69921875" style="1" customWidth="1"/>
    <col min="14098" max="14337" width="9.09765625" style="1"/>
    <col min="14338" max="14338" width="12.69921875" style="1" customWidth="1"/>
    <col min="14339" max="14339" width="50.69921875" style="1" customWidth="1"/>
    <col min="14340" max="14353" width="15.69921875" style="1" customWidth="1"/>
    <col min="14354" max="14593" width="9.09765625" style="1"/>
    <col min="14594" max="14594" width="12.69921875" style="1" customWidth="1"/>
    <col min="14595" max="14595" width="50.69921875" style="1" customWidth="1"/>
    <col min="14596" max="14609" width="15.69921875" style="1" customWidth="1"/>
    <col min="14610" max="14849" width="9.09765625" style="1"/>
    <col min="14850" max="14850" width="12.69921875" style="1" customWidth="1"/>
    <col min="14851" max="14851" width="50.69921875" style="1" customWidth="1"/>
    <col min="14852" max="14865" width="15.69921875" style="1" customWidth="1"/>
    <col min="14866" max="15105" width="9.09765625" style="1"/>
    <col min="15106" max="15106" width="12.69921875" style="1" customWidth="1"/>
    <col min="15107" max="15107" width="50.69921875" style="1" customWidth="1"/>
    <col min="15108" max="15121" width="15.69921875" style="1" customWidth="1"/>
    <col min="15122" max="15361" width="9.09765625" style="1"/>
    <col min="15362" max="15362" width="12.69921875" style="1" customWidth="1"/>
    <col min="15363" max="15363" width="50.69921875" style="1" customWidth="1"/>
    <col min="15364" max="15377" width="15.69921875" style="1" customWidth="1"/>
    <col min="15378" max="15617" width="9.09765625" style="1"/>
    <col min="15618" max="15618" width="12.69921875" style="1" customWidth="1"/>
    <col min="15619" max="15619" width="50.69921875" style="1" customWidth="1"/>
    <col min="15620" max="15633" width="15.69921875" style="1" customWidth="1"/>
    <col min="15634" max="15873" width="9.09765625" style="1"/>
    <col min="15874" max="15874" width="12.69921875" style="1" customWidth="1"/>
    <col min="15875" max="15875" width="50.69921875" style="1" customWidth="1"/>
    <col min="15876" max="15889" width="15.69921875" style="1" customWidth="1"/>
    <col min="15890" max="16129" width="9.09765625" style="1"/>
    <col min="16130" max="16130" width="12.69921875" style="1" customWidth="1"/>
    <col min="16131" max="16131" width="50.69921875" style="1" customWidth="1"/>
    <col min="16132" max="16145" width="15.69921875" style="1" customWidth="1"/>
    <col min="16146" max="16384" width="9.09765625" style="1"/>
  </cols>
  <sheetData>
    <row r="1" spans="1:18" ht="13"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7" t="s">
        <v>104</v>
      </c>
    </row>
    <row r="2" spans="1:18">
      <c r="F2" s="39" t="s">
        <v>105</v>
      </c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</row>
    <row r="3" spans="1:18">
      <c r="F3" s="39" t="s">
        <v>109</v>
      </c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</row>
    <row r="4" spans="1:18" ht="20">
      <c r="B4" s="28"/>
      <c r="C4" s="41" t="s">
        <v>106</v>
      </c>
      <c r="D4" s="41"/>
      <c r="E4" s="41"/>
      <c r="F4" s="41"/>
      <c r="G4" s="41"/>
      <c r="H4" s="41"/>
      <c r="I4" s="41"/>
      <c r="J4" s="28"/>
      <c r="K4" s="28"/>
      <c r="L4" s="28"/>
      <c r="M4" s="28"/>
      <c r="N4" s="28"/>
      <c r="O4" s="28"/>
      <c r="P4" s="28"/>
      <c r="Q4" s="28"/>
    </row>
    <row r="5" spans="1:18" ht="18">
      <c r="B5" s="40" t="s">
        <v>107</v>
      </c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</row>
    <row r="6" spans="1:18" ht="18">
      <c r="B6" s="40" t="s">
        <v>108</v>
      </c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</row>
    <row r="7" spans="1:18">
      <c r="C7" s="7" t="s">
        <v>17</v>
      </c>
      <c r="M7" s="2"/>
      <c r="Q7" s="2" t="s">
        <v>16</v>
      </c>
    </row>
    <row r="8" spans="1:18" s="4" customFormat="1" ht="65">
      <c r="A8" s="9"/>
      <c r="B8" s="3" t="s">
        <v>0</v>
      </c>
      <c r="C8" s="3" t="s">
        <v>1</v>
      </c>
      <c r="D8" s="3" t="s">
        <v>2</v>
      </c>
      <c r="E8" s="3" t="s">
        <v>3</v>
      </c>
      <c r="F8" s="3" t="s">
        <v>4</v>
      </c>
      <c r="G8" s="3" t="s">
        <v>5</v>
      </c>
      <c r="H8" s="3" t="s">
        <v>6</v>
      </c>
      <c r="I8" s="3" t="s">
        <v>7</v>
      </c>
      <c r="J8" s="3" t="s">
        <v>8</v>
      </c>
      <c r="K8" s="3" t="s">
        <v>9</v>
      </c>
      <c r="L8" s="3" t="s">
        <v>10</v>
      </c>
      <c r="M8" s="3" t="s">
        <v>11</v>
      </c>
      <c r="N8" s="3" t="s">
        <v>12</v>
      </c>
      <c r="O8" s="3" t="s">
        <v>13</v>
      </c>
      <c r="P8" s="3" t="s">
        <v>14</v>
      </c>
      <c r="Q8" s="3" t="s">
        <v>15</v>
      </c>
    </row>
    <row r="9" spans="1:18" ht="13">
      <c r="A9" s="10"/>
      <c r="B9" s="5">
        <v>1</v>
      </c>
      <c r="C9" s="5">
        <v>2</v>
      </c>
      <c r="D9" s="5">
        <v>3</v>
      </c>
      <c r="E9" s="5">
        <v>3</v>
      </c>
      <c r="F9" s="5">
        <v>4</v>
      </c>
      <c r="G9" s="5">
        <v>6</v>
      </c>
      <c r="H9" s="5">
        <v>7</v>
      </c>
      <c r="I9" s="5">
        <v>5</v>
      </c>
      <c r="J9" s="5">
        <v>9</v>
      </c>
      <c r="K9" s="5">
        <v>10</v>
      </c>
      <c r="L9" s="5">
        <v>11</v>
      </c>
      <c r="M9" s="5">
        <v>12</v>
      </c>
      <c r="N9" s="5">
        <v>13</v>
      </c>
      <c r="O9" s="5">
        <v>14</v>
      </c>
      <c r="P9" s="5">
        <v>15</v>
      </c>
      <c r="Q9" s="5">
        <v>6</v>
      </c>
    </row>
    <row r="10" spans="1:18" ht="62.5">
      <c r="A10" s="11">
        <v>0</v>
      </c>
      <c r="B10" s="12" t="s">
        <v>18</v>
      </c>
      <c r="C10" s="13" t="s">
        <v>19</v>
      </c>
      <c r="D10" s="14">
        <v>14724654</v>
      </c>
      <c r="E10" s="14">
        <v>17558936</v>
      </c>
      <c r="F10" s="14">
        <v>6370940</v>
      </c>
      <c r="G10" s="14">
        <v>3861572.28</v>
      </c>
      <c r="H10" s="14">
        <v>0</v>
      </c>
      <c r="I10" s="14">
        <v>3856070.4499999997</v>
      </c>
      <c r="J10" s="14">
        <v>5501.83</v>
      </c>
      <c r="K10" s="14">
        <v>5501.83</v>
      </c>
      <c r="L10" s="15">
        <f t="shared" ref="L10:L47" si="0">F10-G10</f>
        <v>2509367.7200000002</v>
      </c>
      <c r="M10" s="15">
        <f t="shared" ref="M10:M47" si="1">E10-G10</f>
        <v>13697363.720000001</v>
      </c>
      <c r="N10" s="15">
        <f t="shared" ref="N10:N47" si="2">IF(F10=0,0,(G10/F10)*100)</f>
        <v>60.612284529441496</v>
      </c>
      <c r="O10" s="15">
        <f t="shared" ref="O10:O47" si="3">E10-I10</f>
        <v>13702865.550000001</v>
      </c>
      <c r="P10" s="15">
        <f t="shared" ref="P10:P47" si="4">F10-I10</f>
        <v>2514869.5500000003</v>
      </c>
      <c r="Q10" s="15">
        <f t="shared" ref="Q10:Q47" si="5">IF(F10=0,0,(I10/F10)*100)</f>
        <v>60.525926315425984</v>
      </c>
      <c r="R10" s="6"/>
    </row>
    <row r="11" spans="1:18" ht="37.5">
      <c r="A11" s="11">
        <v>0</v>
      </c>
      <c r="B11" s="12" t="s">
        <v>20</v>
      </c>
      <c r="C11" s="13" t="s">
        <v>21</v>
      </c>
      <c r="D11" s="14">
        <v>3793970</v>
      </c>
      <c r="E11" s="14">
        <v>3943570</v>
      </c>
      <c r="F11" s="14">
        <v>1281660</v>
      </c>
      <c r="G11" s="14">
        <v>759529.77000000014</v>
      </c>
      <c r="H11" s="14">
        <v>0</v>
      </c>
      <c r="I11" s="14">
        <v>759529.77000000014</v>
      </c>
      <c r="J11" s="14">
        <v>0</v>
      </c>
      <c r="K11" s="14">
        <v>0</v>
      </c>
      <c r="L11" s="15">
        <f t="shared" si="0"/>
        <v>522130.22999999986</v>
      </c>
      <c r="M11" s="15">
        <f t="shared" si="1"/>
        <v>3184040.23</v>
      </c>
      <c r="N11" s="15">
        <f t="shared" si="2"/>
        <v>59.261408641917527</v>
      </c>
      <c r="O11" s="15">
        <f t="shared" si="3"/>
        <v>3184040.23</v>
      </c>
      <c r="P11" s="15">
        <f t="shared" si="4"/>
        <v>522130.22999999986</v>
      </c>
      <c r="Q11" s="15">
        <f t="shared" si="5"/>
        <v>59.261408641917527</v>
      </c>
      <c r="R11" s="6"/>
    </row>
    <row r="12" spans="1:18" ht="13">
      <c r="A12" s="11">
        <v>0</v>
      </c>
      <c r="B12" s="12" t="s">
        <v>22</v>
      </c>
      <c r="C12" s="13" t="s">
        <v>23</v>
      </c>
      <c r="D12" s="14">
        <v>213330</v>
      </c>
      <c r="E12" s="14">
        <v>853320</v>
      </c>
      <c r="F12" s="14">
        <v>305320</v>
      </c>
      <c r="G12" s="14">
        <v>220742.97</v>
      </c>
      <c r="H12" s="14">
        <v>0</v>
      </c>
      <c r="I12" s="14">
        <v>220720.24</v>
      </c>
      <c r="J12" s="14">
        <v>22.73</v>
      </c>
      <c r="K12" s="14">
        <v>0</v>
      </c>
      <c r="L12" s="15">
        <f t="shared" si="0"/>
        <v>84577.03</v>
      </c>
      <c r="M12" s="15">
        <f t="shared" si="1"/>
        <v>632577.03</v>
      </c>
      <c r="N12" s="15">
        <f t="shared" si="2"/>
        <v>72.298889689506098</v>
      </c>
      <c r="O12" s="15">
        <f t="shared" si="3"/>
        <v>632599.76</v>
      </c>
      <c r="P12" s="15">
        <f t="shared" si="4"/>
        <v>84599.760000000009</v>
      </c>
      <c r="Q12" s="15">
        <f t="shared" si="5"/>
        <v>72.291445041268176</v>
      </c>
      <c r="R12" s="6"/>
    </row>
    <row r="13" spans="1:18" ht="13">
      <c r="A13" s="11">
        <v>0</v>
      </c>
      <c r="B13" s="12" t="s">
        <v>24</v>
      </c>
      <c r="C13" s="13" t="s">
        <v>25</v>
      </c>
      <c r="D13" s="14">
        <v>16499723</v>
      </c>
      <c r="E13" s="14">
        <v>16907008</v>
      </c>
      <c r="F13" s="14">
        <v>6132515</v>
      </c>
      <c r="G13" s="14">
        <v>3682820.65</v>
      </c>
      <c r="H13" s="14">
        <v>0</v>
      </c>
      <c r="I13" s="14">
        <v>3682820.65</v>
      </c>
      <c r="J13" s="14">
        <v>0</v>
      </c>
      <c r="K13" s="14">
        <v>0</v>
      </c>
      <c r="L13" s="15">
        <f t="shared" si="0"/>
        <v>2449694.35</v>
      </c>
      <c r="M13" s="15">
        <f t="shared" si="1"/>
        <v>13224187.35</v>
      </c>
      <c r="N13" s="15">
        <f t="shared" si="2"/>
        <v>60.054001498569512</v>
      </c>
      <c r="O13" s="15">
        <f t="shared" si="3"/>
        <v>13224187.35</v>
      </c>
      <c r="P13" s="15">
        <f t="shared" si="4"/>
        <v>2449694.35</v>
      </c>
      <c r="Q13" s="15">
        <f t="shared" si="5"/>
        <v>60.054001498569512</v>
      </c>
      <c r="R13" s="6"/>
    </row>
    <row r="14" spans="1:18" ht="37.5">
      <c r="A14" s="11">
        <v>0</v>
      </c>
      <c r="B14" s="12" t="s">
        <v>26</v>
      </c>
      <c r="C14" s="13" t="s">
        <v>27</v>
      </c>
      <c r="D14" s="14">
        <v>12059223</v>
      </c>
      <c r="E14" s="14">
        <v>13213378</v>
      </c>
      <c r="F14" s="14">
        <v>5944370</v>
      </c>
      <c r="G14" s="14">
        <v>3095192.96</v>
      </c>
      <c r="H14" s="14">
        <v>0</v>
      </c>
      <c r="I14" s="14">
        <v>3095192.96</v>
      </c>
      <c r="J14" s="14">
        <v>0</v>
      </c>
      <c r="K14" s="14">
        <v>0</v>
      </c>
      <c r="L14" s="15">
        <f t="shared" si="0"/>
        <v>2849177.04</v>
      </c>
      <c r="M14" s="15">
        <f t="shared" si="1"/>
        <v>10118185.039999999</v>
      </c>
      <c r="N14" s="15">
        <f t="shared" si="2"/>
        <v>52.069318699879041</v>
      </c>
      <c r="O14" s="15">
        <f t="shared" si="3"/>
        <v>10118185.039999999</v>
      </c>
      <c r="P14" s="15">
        <f t="shared" si="4"/>
        <v>2849177.04</v>
      </c>
      <c r="Q14" s="15">
        <f t="shared" si="5"/>
        <v>52.069318699879041</v>
      </c>
      <c r="R14" s="6"/>
    </row>
    <row r="15" spans="1:18" ht="37.5">
      <c r="A15" s="11">
        <v>0</v>
      </c>
      <c r="B15" s="12" t="s">
        <v>28</v>
      </c>
      <c r="C15" s="13" t="s">
        <v>29</v>
      </c>
      <c r="D15" s="14">
        <v>0</v>
      </c>
      <c r="E15" s="14">
        <v>28337700</v>
      </c>
      <c r="F15" s="14">
        <v>8859800</v>
      </c>
      <c r="G15" s="14">
        <v>6645000</v>
      </c>
      <c r="H15" s="14">
        <v>0</v>
      </c>
      <c r="I15" s="14">
        <v>6258365.8099999996</v>
      </c>
      <c r="J15" s="14">
        <v>386634.19</v>
      </c>
      <c r="K15" s="14">
        <v>0</v>
      </c>
      <c r="L15" s="15">
        <f t="shared" si="0"/>
        <v>2214800</v>
      </c>
      <c r="M15" s="15">
        <f t="shared" si="1"/>
        <v>21692700</v>
      </c>
      <c r="N15" s="15">
        <f t="shared" si="2"/>
        <v>75.001693040474962</v>
      </c>
      <c r="O15" s="15">
        <f t="shared" si="3"/>
        <v>22079334.190000001</v>
      </c>
      <c r="P15" s="15">
        <f t="shared" si="4"/>
        <v>2601434.1900000004</v>
      </c>
      <c r="Q15" s="15">
        <f t="shared" si="5"/>
        <v>70.637777489333843</v>
      </c>
      <c r="R15" s="6"/>
    </row>
    <row r="16" spans="1:18" ht="37.5">
      <c r="A16" s="11">
        <v>0</v>
      </c>
      <c r="B16" s="12" t="s">
        <v>30</v>
      </c>
      <c r="C16" s="13" t="s">
        <v>31</v>
      </c>
      <c r="D16" s="14">
        <v>2217530</v>
      </c>
      <c r="E16" s="14">
        <v>2217530</v>
      </c>
      <c r="F16" s="14">
        <v>777721</v>
      </c>
      <c r="G16" s="14">
        <v>494512.41000000003</v>
      </c>
      <c r="H16" s="14">
        <v>0</v>
      </c>
      <c r="I16" s="14">
        <v>494512.41000000003</v>
      </c>
      <c r="J16" s="14">
        <v>0</v>
      </c>
      <c r="K16" s="14">
        <v>0</v>
      </c>
      <c r="L16" s="15">
        <f t="shared" si="0"/>
        <v>283208.58999999997</v>
      </c>
      <c r="M16" s="15">
        <f t="shared" si="1"/>
        <v>1723017.5899999999</v>
      </c>
      <c r="N16" s="15">
        <f t="shared" si="2"/>
        <v>63.584808691034446</v>
      </c>
      <c r="O16" s="15">
        <f t="shared" si="3"/>
        <v>1723017.5899999999</v>
      </c>
      <c r="P16" s="15">
        <f t="shared" si="4"/>
        <v>283208.58999999997</v>
      </c>
      <c r="Q16" s="15">
        <f t="shared" si="5"/>
        <v>63.584808691034446</v>
      </c>
      <c r="R16" s="6"/>
    </row>
    <row r="17" spans="1:18" ht="25">
      <c r="A17" s="11">
        <v>0</v>
      </c>
      <c r="B17" s="12" t="s">
        <v>32</v>
      </c>
      <c r="C17" s="13" t="s">
        <v>33</v>
      </c>
      <c r="D17" s="14">
        <v>2972550</v>
      </c>
      <c r="E17" s="14">
        <v>3301650</v>
      </c>
      <c r="F17" s="14">
        <v>1242532</v>
      </c>
      <c r="G17" s="14">
        <v>652442.73999999987</v>
      </c>
      <c r="H17" s="14">
        <v>0</v>
      </c>
      <c r="I17" s="14">
        <v>652296.44999999984</v>
      </c>
      <c r="J17" s="14">
        <v>146.29</v>
      </c>
      <c r="K17" s="14">
        <v>0</v>
      </c>
      <c r="L17" s="15">
        <f t="shared" si="0"/>
        <v>590089.26000000013</v>
      </c>
      <c r="M17" s="15">
        <f t="shared" si="1"/>
        <v>2649207.2600000002</v>
      </c>
      <c r="N17" s="15">
        <f t="shared" si="2"/>
        <v>52.509129744747007</v>
      </c>
      <c r="O17" s="15">
        <f t="shared" si="3"/>
        <v>2649353.5500000003</v>
      </c>
      <c r="P17" s="15">
        <f t="shared" si="4"/>
        <v>590235.55000000016</v>
      </c>
      <c r="Q17" s="15">
        <f t="shared" si="5"/>
        <v>52.497356204910602</v>
      </c>
      <c r="R17" s="6"/>
    </row>
    <row r="18" spans="1:18" ht="25">
      <c r="A18" s="11">
        <v>0</v>
      </c>
      <c r="B18" s="12" t="s">
        <v>34</v>
      </c>
      <c r="C18" s="13" t="s">
        <v>35</v>
      </c>
      <c r="D18" s="14">
        <v>2241014</v>
      </c>
      <c r="E18" s="14">
        <v>2246014</v>
      </c>
      <c r="F18" s="14">
        <v>778909</v>
      </c>
      <c r="G18" s="14">
        <v>478455.10000000003</v>
      </c>
      <c r="H18" s="14">
        <v>0</v>
      </c>
      <c r="I18" s="14">
        <v>478455.10000000003</v>
      </c>
      <c r="J18" s="14">
        <v>0</v>
      </c>
      <c r="K18" s="14">
        <v>0</v>
      </c>
      <c r="L18" s="15">
        <f t="shared" si="0"/>
        <v>300453.89999999997</v>
      </c>
      <c r="M18" s="15">
        <f t="shared" si="1"/>
        <v>1767558.9</v>
      </c>
      <c r="N18" s="15">
        <f t="shared" si="2"/>
        <v>61.426315525947196</v>
      </c>
      <c r="O18" s="15">
        <f t="shared" si="3"/>
        <v>1767558.9</v>
      </c>
      <c r="P18" s="15">
        <f t="shared" si="4"/>
        <v>300453.89999999997</v>
      </c>
      <c r="Q18" s="15">
        <f t="shared" si="5"/>
        <v>61.426315525947196</v>
      </c>
      <c r="R18" s="6"/>
    </row>
    <row r="19" spans="1:18" ht="13">
      <c r="A19" s="11">
        <v>0</v>
      </c>
      <c r="B19" s="12" t="s">
        <v>36</v>
      </c>
      <c r="C19" s="13" t="s">
        <v>37</v>
      </c>
      <c r="D19" s="14">
        <v>9050</v>
      </c>
      <c r="E19" s="14">
        <v>12670</v>
      </c>
      <c r="F19" s="14">
        <v>7240</v>
      </c>
      <c r="G19" s="14">
        <v>7240</v>
      </c>
      <c r="H19" s="14">
        <v>0</v>
      </c>
      <c r="I19" s="14">
        <v>7240</v>
      </c>
      <c r="J19" s="14">
        <v>0</v>
      </c>
      <c r="K19" s="14">
        <v>0</v>
      </c>
      <c r="L19" s="15">
        <f t="shared" si="0"/>
        <v>0</v>
      </c>
      <c r="M19" s="15">
        <f t="shared" si="1"/>
        <v>5430</v>
      </c>
      <c r="N19" s="15">
        <f t="shared" si="2"/>
        <v>100</v>
      </c>
      <c r="O19" s="15">
        <f t="shared" si="3"/>
        <v>5430</v>
      </c>
      <c r="P19" s="15">
        <f t="shared" si="4"/>
        <v>0</v>
      </c>
      <c r="Q19" s="15">
        <f t="shared" si="5"/>
        <v>100</v>
      </c>
      <c r="R19" s="6"/>
    </row>
    <row r="20" spans="1:18" ht="25">
      <c r="A20" s="11">
        <v>0</v>
      </c>
      <c r="B20" s="12" t="s">
        <v>38</v>
      </c>
      <c r="C20" s="13" t="s">
        <v>39</v>
      </c>
      <c r="D20" s="14">
        <v>2963150</v>
      </c>
      <c r="E20" s="14">
        <v>10850597</v>
      </c>
      <c r="F20" s="14">
        <v>5070747</v>
      </c>
      <c r="G20" s="14">
        <v>4075113.71</v>
      </c>
      <c r="H20" s="14">
        <v>0</v>
      </c>
      <c r="I20" s="14">
        <v>2949921.29</v>
      </c>
      <c r="J20" s="14">
        <v>1125192.42</v>
      </c>
      <c r="K20" s="14">
        <v>0</v>
      </c>
      <c r="L20" s="15">
        <f t="shared" si="0"/>
        <v>995633.29</v>
      </c>
      <c r="M20" s="15">
        <f t="shared" si="1"/>
        <v>6775483.29</v>
      </c>
      <c r="N20" s="15">
        <f t="shared" si="2"/>
        <v>80.365155469204041</v>
      </c>
      <c r="O20" s="15">
        <f t="shared" si="3"/>
        <v>7900675.71</v>
      </c>
      <c r="P20" s="15">
        <f t="shared" si="4"/>
        <v>2120825.71</v>
      </c>
      <c r="Q20" s="15">
        <f t="shared" si="5"/>
        <v>58.175280486287328</v>
      </c>
      <c r="R20" s="6"/>
    </row>
    <row r="21" spans="1:18" ht="37.5">
      <c r="A21" s="11">
        <v>0</v>
      </c>
      <c r="B21" s="12" t="s">
        <v>40</v>
      </c>
      <c r="C21" s="13" t="s">
        <v>41</v>
      </c>
      <c r="D21" s="14">
        <v>898517</v>
      </c>
      <c r="E21" s="14">
        <v>11329647</v>
      </c>
      <c r="F21" s="14">
        <v>4084360</v>
      </c>
      <c r="G21" s="14">
        <v>2977218</v>
      </c>
      <c r="H21" s="14">
        <v>0</v>
      </c>
      <c r="I21" s="14">
        <v>1437896.82</v>
      </c>
      <c r="J21" s="14">
        <v>1539321.18</v>
      </c>
      <c r="K21" s="14">
        <v>0</v>
      </c>
      <c r="L21" s="15">
        <f t="shared" si="0"/>
        <v>1107142</v>
      </c>
      <c r="M21" s="15">
        <f t="shared" si="1"/>
        <v>8352429</v>
      </c>
      <c r="N21" s="15">
        <f t="shared" si="2"/>
        <v>72.8931338079895</v>
      </c>
      <c r="O21" s="15">
        <f t="shared" si="3"/>
        <v>9891750.1799999997</v>
      </c>
      <c r="P21" s="15">
        <f t="shared" si="4"/>
        <v>2646463.1799999997</v>
      </c>
      <c r="Q21" s="15">
        <f t="shared" si="5"/>
        <v>35.204948143650419</v>
      </c>
      <c r="R21" s="6"/>
    </row>
    <row r="22" spans="1:18" ht="13">
      <c r="A22" s="11">
        <v>0</v>
      </c>
      <c r="B22" s="12" t="s">
        <v>42</v>
      </c>
      <c r="C22" s="13" t="s">
        <v>43</v>
      </c>
      <c r="D22" s="14">
        <v>133400</v>
      </c>
      <c r="E22" s="14">
        <v>854186</v>
      </c>
      <c r="F22" s="14">
        <v>494186</v>
      </c>
      <c r="G22" s="14">
        <v>323186</v>
      </c>
      <c r="H22" s="14">
        <v>0</v>
      </c>
      <c r="I22" s="14">
        <v>118752.5</v>
      </c>
      <c r="J22" s="14">
        <v>204433.5</v>
      </c>
      <c r="K22" s="14">
        <v>0</v>
      </c>
      <c r="L22" s="15">
        <f t="shared" si="0"/>
        <v>171000</v>
      </c>
      <c r="M22" s="15">
        <f t="shared" si="1"/>
        <v>531000</v>
      </c>
      <c r="N22" s="15">
        <f t="shared" si="2"/>
        <v>65.397643802131171</v>
      </c>
      <c r="O22" s="15">
        <f t="shared" si="3"/>
        <v>735433.5</v>
      </c>
      <c r="P22" s="15">
        <f t="shared" si="4"/>
        <v>375433.5</v>
      </c>
      <c r="Q22" s="15">
        <f t="shared" si="5"/>
        <v>24.029919908698343</v>
      </c>
      <c r="R22" s="6"/>
    </row>
    <row r="23" spans="1:18" ht="25">
      <c r="A23" s="11">
        <v>0</v>
      </c>
      <c r="B23" s="12" t="s">
        <v>44</v>
      </c>
      <c r="C23" s="13" t="s">
        <v>45</v>
      </c>
      <c r="D23" s="14">
        <v>2000</v>
      </c>
      <c r="E23" s="14">
        <v>2500</v>
      </c>
      <c r="F23" s="14">
        <v>1180</v>
      </c>
      <c r="G23" s="14">
        <v>608</v>
      </c>
      <c r="H23" s="14">
        <v>0</v>
      </c>
      <c r="I23" s="14">
        <v>608</v>
      </c>
      <c r="J23" s="14">
        <v>0</v>
      </c>
      <c r="K23" s="14">
        <v>0</v>
      </c>
      <c r="L23" s="15">
        <f t="shared" si="0"/>
        <v>572</v>
      </c>
      <c r="M23" s="15">
        <f t="shared" si="1"/>
        <v>1892</v>
      </c>
      <c r="N23" s="15">
        <f t="shared" si="2"/>
        <v>51.525423728813557</v>
      </c>
      <c r="O23" s="15">
        <f t="shared" si="3"/>
        <v>1892</v>
      </c>
      <c r="P23" s="15">
        <f t="shared" si="4"/>
        <v>572</v>
      </c>
      <c r="Q23" s="15">
        <f t="shared" si="5"/>
        <v>51.525423728813557</v>
      </c>
      <c r="R23" s="6"/>
    </row>
    <row r="24" spans="1:18" ht="25">
      <c r="A24" s="11">
        <v>0</v>
      </c>
      <c r="B24" s="12" t="s">
        <v>46</v>
      </c>
      <c r="C24" s="13" t="s">
        <v>47</v>
      </c>
      <c r="D24" s="14">
        <v>9690</v>
      </c>
      <c r="E24" s="14">
        <v>9690</v>
      </c>
      <c r="F24" s="14">
        <v>3232</v>
      </c>
      <c r="G24" s="14">
        <v>1599</v>
      </c>
      <c r="H24" s="14">
        <v>0</v>
      </c>
      <c r="I24" s="14">
        <v>1598.1</v>
      </c>
      <c r="J24" s="14">
        <v>0.9</v>
      </c>
      <c r="K24" s="14">
        <v>0</v>
      </c>
      <c r="L24" s="15">
        <f t="shared" si="0"/>
        <v>1633</v>
      </c>
      <c r="M24" s="15">
        <f t="shared" si="1"/>
        <v>8091</v>
      </c>
      <c r="N24" s="15">
        <f t="shared" si="2"/>
        <v>49.474009900990104</v>
      </c>
      <c r="O24" s="15">
        <f t="shared" si="3"/>
        <v>8091.9</v>
      </c>
      <c r="P24" s="15">
        <f t="shared" si="4"/>
        <v>1633.9</v>
      </c>
      <c r="Q24" s="15">
        <f t="shared" si="5"/>
        <v>49.446163366336634</v>
      </c>
      <c r="R24" s="6"/>
    </row>
    <row r="25" spans="1:18" ht="62.5">
      <c r="A25" s="11">
        <v>0</v>
      </c>
      <c r="B25" s="12" t="s">
        <v>48</v>
      </c>
      <c r="C25" s="13" t="s">
        <v>49</v>
      </c>
      <c r="D25" s="14">
        <v>70000</v>
      </c>
      <c r="E25" s="14">
        <v>70000</v>
      </c>
      <c r="F25" s="14">
        <v>30000</v>
      </c>
      <c r="G25" s="14">
        <v>7767</v>
      </c>
      <c r="H25" s="14">
        <v>0</v>
      </c>
      <c r="I25" s="14">
        <v>7767</v>
      </c>
      <c r="J25" s="14">
        <v>0</v>
      </c>
      <c r="K25" s="14">
        <v>0</v>
      </c>
      <c r="L25" s="15">
        <f t="shared" si="0"/>
        <v>22233</v>
      </c>
      <c r="M25" s="15">
        <f t="shared" si="1"/>
        <v>62233</v>
      </c>
      <c r="N25" s="15">
        <f t="shared" si="2"/>
        <v>25.89</v>
      </c>
      <c r="O25" s="15">
        <f t="shared" si="3"/>
        <v>62233</v>
      </c>
      <c r="P25" s="15">
        <f t="shared" si="4"/>
        <v>22233</v>
      </c>
      <c r="Q25" s="15">
        <f t="shared" si="5"/>
        <v>25.89</v>
      </c>
      <c r="R25" s="6"/>
    </row>
    <row r="26" spans="1:18" ht="13">
      <c r="A26" s="11">
        <v>0</v>
      </c>
      <c r="B26" s="12" t="s">
        <v>50</v>
      </c>
      <c r="C26" s="13" t="s">
        <v>51</v>
      </c>
      <c r="D26" s="14">
        <v>0</v>
      </c>
      <c r="E26" s="14">
        <v>61000</v>
      </c>
      <c r="F26" s="14">
        <v>40800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5">
        <f t="shared" si="0"/>
        <v>40800</v>
      </c>
      <c r="M26" s="15">
        <f t="shared" si="1"/>
        <v>61000</v>
      </c>
      <c r="N26" s="15">
        <f t="shared" si="2"/>
        <v>0</v>
      </c>
      <c r="O26" s="15">
        <f t="shared" si="3"/>
        <v>61000</v>
      </c>
      <c r="P26" s="15">
        <f t="shared" si="4"/>
        <v>40800</v>
      </c>
      <c r="Q26" s="15">
        <f t="shared" si="5"/>
        <v>0</v>
      </c>
      <c r="R26" s="6"/>
    </row>
    <row r="27" spans="1:18" ht="25">
      <c r="A27" s="11">
        <v>0</v>
      </c>
      <c r="B27" s="12" t="s">
        <v>52</v>
      </c>
      <c r="C27" s="13" t="s">
        <v>53</v>
      </c>
      <c r="D27" s="14">
        <v>1700000</v>
      </c>
      <c r="E27" s="14">
        <v>5442019</v>
      </c>
      <c r="F27" s="14">
        <v>1967344</v>
      </c>
      <c r="G27" s="14">
        <v>1236181.53</v>
      </c>
      <c r="H27" s="14">
        <v>0</v>
      </c>
      <c r="I27" s="14">
        <v>1234990.07</v>
      </c>
      <c r="J27" s="14">
        <v>1191.46</v>
      </c>
      <c r="K27" s="14">
        <v>0</v>
      </c>
      <c r="L27" s="15">
        <f t="shared" si="0"/>
        <v>731162.47</v>
      </c>
      <c r="M27" s="15">
        <f t="shared" si="1"/>
        <v>4205837.47</v>
      </c>
      <c r="N27" s="15">
        <f t="shared" si="2"/>
        <v>62.835047149862966</v>
      </c>
      <c r="O27" s="15">
        <f t="shared" si="3"/>
        <v>4207028.93</v>
      </c>
      <c r="P27" s="15">
        <f t="shared" si="4"/>
        <v>732353.92999999993</v>
      </c>
      <c r="Q27" s="15">
        <f t="shared" si="5"/>
        <v>62.774485295911653</v>
      </c>
      <c r="R27" s="6"/>
    </row>
    <row r="28" spans="1:18" ht="25">
      <c r="A28" s="11">
        <v>0</v>
      </c>
      <c r="B28" s="12" t="s">
        <v>54</v>
      </c>
      <c r="C28" s="13" t="s">
        <v>55</v>
      </c>
      <c r="D28" s="14">
        <v>100000</v>
      </c>
      <c r="E28" s="14">
        <v>600000</v>
      </c>
      <c r="F28" s="14">
        <v>375000</v>
      </c>
      <c r="G28" s="14">
        <v>108535</v>
      </c>
      <c r="H28" s="14">
        <v>0</v>
      </c>
      <c r="I28" s="14">
        <v>108535</v>
      </c>
      <c r="J28" s="14">
        <v>0</v>
      </c>
      <c r="K28" s="14">
        <v>0</v>
      </c>
      <c r="L28" s="15">
        <f t="shared" si="0"/>
        <v>266465</v>
      </c>
      <c r="M28" s="15">
        <f t="shared" si="1"/>
        <v>491465</v>
      </c>
      <c r="N28" s="15">
        <f t="shared" si="2"/>
        <v>28.942666666666668</v>
      </c>
      <c r="O28" s="15">
        <f t="shared" si="3"/>
        <v>491465</v>
      </c>
      <c r="P28" s="15">
        <f t="shared" si="4"/>
        <v>266465</v>
      </c>
      <c r="Q28" s="15">
        <f t="shared" si="5"/>
        <v>28.942666666666668</v>
      </c>
      <c r="R28" s="6"/>
    </row>
    <row r="29" spans="1:18" ht="13">
      <c r="A29" s="11">
        <v>0</v>
      </c>
      <c r="B29" s="12" t="s">
        <v>56</v>
      </c>
      <c r="C29" s="13" t="s">
        <v>57</v>
      </c>
      <c r="D29" s="14">
        <v>3004900</v>
      </c>
      <c r="E29" s="14">
        <v>3026900</v>
      </c>
      <c r="F29" s="14">
        <v>1141319</v>
      </c>
      <c r="G29" s="14">
        <v>577135.34000000008</v>
      </c>
      <c r="H29" s="14">
        <v>0</v>
      </c>
      <c r="I29" s="14">
        <v>577135.34000000008</v>
      </c>
      <c r="J29" s="14">
        <v>0</v>
      </c>
      <c r="K29" s="14">
        <v>0</v>
      </c>
      <c r="L29" s="15">
        <f t="shared" si="0"/>
        <v>564183.65999999992</v>
      </c>
      <c r="M29" s="15">
        <f t="shared" si="1"/>
        <v>2449764.66</v>
      </c>
      <c r="N29" s="15">
        <f t="shared" si="2"/>
        <v>50.56739964900261</v>
      </c>
      <c r="O29" s="15">
        <f t="shared" si="3"/>
        <v>2449764.66</v>
      </c>
      <c r="P29" s="15">
        <f t="shared" si="4"/>
        <v>564183.65999999992</v>
      </c>
      <c r="Q29" s="15">
        <f t="shared" si="5"/>
        <v>50.56739964900261</v>
      </c>
      <c r="R29" s="6"/>
    </row>
    <row r="30" spans="1:18" ht="37.5">
      <c r="A30" s="11">
        <v>0</v>
      </c>
      <c r="B30" s="12" t="s">
        <v>58</v>
      </c>
      <c r="C30" s="13" t="s">
        <v>59</v>
      </c>
      <c r="D30" s="14">
        <v>4419382</v>
      </c>
      <c r="E30" s="14">
        <v>4509904</v>
      </c>
      <c r="F30" s="14">
        <v>1871366</v>
      </c>
      <c r="G30" s="14">
        <v>892084.45</v>
      </c>
      <c r="H30" s="14">
        <v>0</v>
      </c>
      <c r="I30" s="14">
        <v>892084.45</v>
      </c>
      <c r="J30" s="14">
        <v>0</v>
      </c>
      <c r="K30" s="14">
        <v>0</v>
      </c>
      <c r="L30" s="15">
        <f t="shared" si="0"/>
        <v>979281.55</v>
      </c>
      <c r="M30" s="15">
        <f t="shared" si="1"/>
        <v>3617819.55</v>
      </c>
      <c r="N30" s="15">
        <f t="shared" si="2"/>
        <v>47.670228592375835</v>
      </c>
      <c r="O30" s="15">
        <f t="shared" si="3"/>
        <v>3617819.55</v>
      </c>
      <c r="P30" s="15">
        <f t="shared" si="4"/>
        <v>979281.55</v>
      </c>
      <c r="Q30" s="15">
        <f t="shared" si="5"/>
        <v>47.670228592375835</v>
      </c>
      <c r="R30" s="6"/>
    </row>
    <row r="31" spans="1:18" ht="25">
      <c r="A31" s="11">
        <v>0</v>
      </c>
      <c r="B31" s="12" t="s">
        <v>60</v>
      </c>
      <c r="C31" s="13" t="s">
        <v>61</v>
      </c>
      <c r="D31" s="14">
        <v>1388900</v>
      </c>
      <c r="E31" s="14">
        <v>1441378</v>
      </c>
      <c r="F31" s="14">
        <v>594946</v>
      </c>
      <c r="G31" s="14">
        <v>381291.72</v>
      </c>
      <c r="H31" s="14">
        <v>0</v>
      </c>
      <c r="I31" s="14">
        <v>381291.72</v>
      </c>
      <c r="J31" s="14">
        <v>0</v>
      </c>
      <c r="K31" s="14">
        <v>0</v>
      </c>
      <c r="L31" s="15">
        <f t="shared" si="0"/>
        <v>213654.28000000003</v>
      </c>
      <c r="M31" s="15">
        <f t="shared" si="1"/>
        <v>1060086.28</v>
      </c>
      <c r="N31" s="15">
        <f t="shared" si="2"/>
        <v>64.08845844832976</v>
      </c>
      <c r="O31" s="15">
        <f t="shared" si="3"/>
        <v>1060086.28</v>
      </c>
      <c r="P31" s="15">
        <f t="shared" si="4"/>
        <v>213654.28000000003</v>
      </c>
      <c r="Q31" s="15">
        <f t="shared" si="5"/>
        <v>64.08845844832976</v>
      </c>
      <c r="R31" s="6"/>
    </row>
    <row r="32" spans="1:18" ht="13">
      <c r="A32" s="11">
        <v>0</v>
      </c>
      <c r="B32" s="12" t="s">
        <v>62</v>
      </c>
      <c r="C32" s="13" t="s">
        <v>63</v>
      </c>
      <c r="D32" s="14">
        <v>20000</v>
      </c>
      <c r="E32" s="14">
        <v>20000</v>
      </c>
      <c r="F32" s="14">
        <v>20000</v>
      </c>
      <c r="G32" s="14">
        <v>19910</v>
      </c>
      <c r="H32" s="14">
        <v>0</v>
      </c>
      <c r="I32" s="14">
        <v>0</v>
      </c>
      <c r="J32" s="14">
        <v>19910</v>
      </c>
      <c r="K32" s="14">
        <v>19910</v>
      </c>
      <c r="L32" s="15">
        <f t="shared" si="0"/>
        <v>90</v>
      </c>
      <c r="M32" s="15">
        <f t="shared" si="1"/>
        <v>90</v>
      </c>
      <c r="N32" s="15">
        <f t="shared" si="2"/>
        <v>99.550000000000011</v>
      </c>
      <c r="O32" s="15">
        <f t="shared" si="3"/>
        <v>20000</v>
      </c>
      <c r="P32" s="15">
        <f t="shared" si="4"/>
        <v>20000</v>
      </c>
      <c r="Q32" s="15">
        <f t="shared" si="5"/>
        <v>0</v>
      </c>
      <c r="R32" s="6"/>
    </row>
    <row r="33" spans="1:18" ht="25">
      <c r="A33" s="11">
        <v>0</v>
      </c>
      <c r="B33" s="12" t="s">
        <v>64</v>
      </c>
      <c r="C33" s="13" t="s">
        <v>65</v>
      </c>
      <c r="D33" s="14">
        <v>10000</v>
      </c>
      <c r="E33" s="14">
        <v>10000</v>
      </c>
      <c r="F33" s="14">
        <v>10000</v>
      </c>
      <c r="G33" s="14">
        <v>0</v>
      </c>
      <c r="H33" s="14">
        <v>0</v>
      </c>
      <c r="I33" s="14">
        <v>0</v>
      </c>
      <c r="J33" s="14">
        <v>0</v>
      </c>
      <c r="K33" s="14">
        <v>0</v>
      </c>
      <c r="L33" s="15">
        <f t="shared" si="0"/>
        <v>10000</v>
      </c>
      <c r="M33" s="15">
        <f t="shared" si="1"/>
        <v>10000</v>
      </c>
      <c r="N33" s="15">
        <f t="shared" si="2"/>
        <v>0</v>
      </c>
      <c r="O33" s="15">
        <f t="shared" si="3"/>
        <v>10000</v>
      </c>
      <c r="P33" s="15">
        <f t="shared" si="4"/>
        <v>10000</v>
      </c>
      <c r="Q33" s="15">
        <f t="shared" si="5"/>
        <v>0</v>
      </c>
      <c r="R33" s="6"/>
    </row>
    <row r="34" spans="1:18" ht="25">
      <c r="A34" s="11">
        <v>0</v>
      </c>
      <c r="B34" s="12" t="s">
        <v>66</v>
      </c>
      <c r="C34" s="13" t="s">
        <v>67</v>
      </c>
      <c r="D34" s="14">
        <v>1950817</v>
      </c>
      <c r="E34" s="14">
        <v>1950817</v>
      </c>
      <c r="F34" s="14">
        <v>693005</v>
      </c>
      <c r="G34" s="14">
        <v>397452.72</v>
      </c>
      <c r="H34" s="14">
        <v>0</v>
      </c>
      <c r="I34" s="14">
        <v>397452.72</v>
      </c>
      <c r="J34" s="14">
        <v>0</v>
      </c>
      <c r="K34" s="14">
        <v>0</v>
      </c>
      <c r="L34" s="15">
        <f t="shared" si="0"/>
        <v>295552.28000000003</v>
      </c>
      <c r="M34" s="15">
        <f t="shared" si="1"/>
        <v>1553364.28</v>
      </c>
      <c r="N34" s="15">
        <f t="shared" si="2"/>
        <v>57.352071052878408</v>
      </c>
      <c r="O34" s="15">
        <f t="shared" si="3"/>
        <v>1553364.28</v>
      </c>
      <c r="P34" s="15">
        <f t="shared" si="4"/>
        <v>295552.28000000003</v>
      </c>
      <c r="Q34" s="15">
        <f t="shared" si="5"/>
        <v>57.352071052878408</v>
      </c>
      <c r="R34" s="6"/>
    </row>
    <row r="35" spans="1:18" ht="25">
      <c r="A35" s="11">
        <v>0</v>
      </c>
      <c r="B35" s="12" t="s">
        <v>68</v>
      </c>
      <c r="C35" s="13" t="s">
        <v>69</v>
      </c>
      <c r="D35" s="14">
        <v>802600</v>
      </c>
      <c r="E35" s="14">
        <v>802600</v>
      </c>
      <c r="F35" s="14">
        <v>293200</v>
      </c>
      <c r="G35" s="14">
        <v>157625.18999999997</v>
      </c>
      <c r="H35" s="14">
        <v>0</v>
      </c>
      <c r="I35" s="14">
        <v>157625.18999999997</v>
      </c>
      <c r="J35" s="14">
        <v>0</v>
      </c>
      <c r="K35" s="14">
        <v>0</v>
      </c>
      <c r="L35" s="15">
        <f t="shared" si="0"/>
        <v>135574.81000000003</v>
      </c>
      <c r="M35" s="15">
        <f t="shared" si="1"/>
        <v>644974.81000000006</v>
      </c>
      <c r="N35" s="15">
        <f t="shared" si="2"/>
        <v>53.760296725784443</v>
      </c>
      <c r="O35" s="15">
        <f t="shared" si="3"/>
        <v>644974.81000000006</v>
      </c>
      <c r="P35" s="15">
        <f t="shared" si="4"/>
        <v>135574.81000000003</v>
      </c>
      <c r="Q35" s="15">
        <f t="shared" si="5"/>
        <v>53.760296725784443</v>
      </c>
      <c r="R35" s="6"/>
    </row>
    <row r="36" spans="1:18" ht="25">
      <c r="A36" s="11">
        <v>0</v>
      </c>
      <c r="B36" s="12" t="s">
        <v>70</v>
      </c>
      <c r="C36" s="13" t="s">
        <v>71</v>
      </c>
      <c r="D36" s="14">
        <v>0</v>
      </c>
      <c r="E36" s="14">
        <v>600000</v>
      </c>
      <c r="F36" s="14">
        <v>600000</v>
      </c>
      <c r="G36" s="14">
        <v>0</v>
      </c>
      <c r="H36" s="14">
        <v>0</v>
      </c>
      <c r="I36" s="14">
        <v>0</v>
      </c>
      <c r="J36" s="14">
        <v>0</v>
      </c>
      <c r="K36" s="14">
        <v>0</v>
      </c>
      <c r="L36" s="15">
        <f t="shared" si="0"/>
        <v>600000</v>
      </c>
      <c r="M36" s="15">
        <f t="shared" si="1"/>
        <v>600000</v>
      </c>
      <c r="N36" s="15">
        <f t="shared" si="2"/>
        <v>0</v>
      </c>
      <c r="O36" s="15">
        <f t="shared" si="3"/>
        <v>600000</v>
      </c>
      <c r="P36" s="15">
        <f t="shared" si="4"/>
        <v>600000</v>
      </c>
      <c r="Q36" s="15">
        <f t="shared" si="5"/>
        <v>0</v>
      </c>
      <c r="R36" s="6"/>
    </row>
    <row r="37" spans="1:18" ht="13">
      <c r="A37" s="11">
        <v>0</v>
      </c>
      <c r="B37" s="12" t="s">
        <v>72</v>
      </c>
      <c r="C37" s="13" t="s">
        <v>73</v>
      </c>
      <c r="D37" s="14">
        <v>0</v>
      </c>
      <c r="E37" s="14">
        <v>160000</v>
      </c>
      <c r="F37" s="14">
        <v>160000</v>
      </c>
      <c r="G37" s="14">
        <v>0</v>
      </c>
      <c r="H37" s="14">
        <v>0</v>
      </c>
      <c r="I37" s="14">
        <v>0</v>
      </c>
      <c r="J37" s="14">
        <v>0</v>
      </c>
      <c r="K37" s="14">
        <v>0</v>
      </c>
      <c r="L37" s="15">
        <f t="shared" si="0"/>
        <v>160000</v>
      </c>
      <c r="M37" s="15">
        <f t="shared" si="1"/>
        <v>160000</v>
      </c>
      <c r="N37" s="15">
        <f t="shared" si="2"/>
        <v>0</v>
      </c>
      <c r="O37" s="15">
        <f t="shared" si="3"/>
        <v>160000</v>
      </c>
      <c r="P37" s="15">
        <f t="shared" si="4"/>
        <v>160000</v>
      </c>
      <c r="Q37" s="15">
        <f t="shared" si="5"/>
        <v>0</v>
      </c>
      <c r="R37" s="6"/>
    </row>
    <row r="38" spans="1:18" ht="13">
      <c r="A38" s="11">
        <v>0</v>
      </c>
      <c r="B38" s="12" t="s">
        <v>74</v>
      </c>
      <c r="C38" s="13" t="s">
        <v>75</v>
      </c>
      <c r="D38" s="14">
        <v>1512300</v>
      </c>
      <c r="E38" s="14">
        <v>2652300</v>
      </c>
      <c r="F38" s="14">
        <v>1515000</v>
      </c>
      <c r="G38" s="14">
        <v>256872.9</v>
      </c>
      <c r="H38" s="14">
        <v>0</v>
      </c>
      <c r="I38" s="14">
        <v>256872.9</v>
      </c>
      <c r="J38" s="14">
        <v>0</v>
      </c>
      <c r="K38" s="14">
        <v>0</v>
      </c>
      <c r="L38" s="15">
        <f t="shared" si="0"/>
        <v>1258127.1000000001</v>
      </c>
      <c r="M38" s="15">
        <f t="shared" si="1"/>
        <v>2395427.1</v>
      </c>
      <c r="N38" s="15">
        <f t="shared" si="2"/>
        <v>16.955306930693066</v>
      </c>
      <c r="O38" s="15">
        <f t="shared" si="3"/>
        <v>2395427.1</v>
      </c>
      <c r="P38" s="15">
        <f t="shared" si="4"/>
        <v>1258127.1000000001</v>
      </c>
      <c r="Q38" s="15">
        <f t="shared" si="5"/>
        <v>16.955306930693066</v>
      </c>
      <c r="R38" s="6"/>
    </row>
    <row r="39" spans="1:18" ht="75">
      <c r="A39" s="11">
        <v>0</v>
      </c>
      <c r="B39" s="12" t="s">
        <v>76</v>
      </c>
      <c r="C39" s="13" t="s">
        <v>77</v>
      </c>
      <c r="D39" s="14">
        <v>0</v>
      </c>
      <c r="E39" s="14">
        <v>543206.39</v>
      </c>
      <c r="F39" s="14">
        <v>543206.39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5">
        <f t="shared" si="0"/>
        <v>543206.39</v>
      </c>
      <c r="M39" s="15">
        <f t="shared" si="1"/>
        <v>543206.39</v>
      </c>
      <c r="N39" s="15">
        <f t="shared" si="2"/>
        <v>0</v>
      </c>
      <c r="O39" s="15">
        <f t="shared" si="3"/>
        <v>543206.39</v>
      </c>
      <c r="P39" s="15">
        <f t="shared" si="4"/>
        <v>543206.39</v>
      </c>
      <c r="Q39" s="15">
        <f t="shared" si="5"/>
        <v>0</v>
      </c>
      <c r="R39" s="6"/>
    </row>
    <row r="40" spans="1:18" ht="37.5">
      <c r="A40" s="11">
        <v>0</v>
      </c>
      <c r="B40" s="12" t="s">
        <v>78</v>
      </c>
      <c r="C40" s="13" t="s">
        <v>79</v>
      </c>
      <c r="D40" s="14">
        <v>0</v>
      </c>
      <c r="E40" s="14">
        <v>1200000</v>
      </c>
      <c r="F40" s="14">
        <v>800000</v>
      </c>
      <c r="G40" s="14">
        <v>238799.62</v>
      </c>
      <c r="H40" s="14">
        <v>0</v>
      </c>
      <c r="I40" s="14">
        <v>238799.62</v>
      </c>
      <c r="J40" s="14">
        <v>0</v>
      </c>
      <c r="K40" s="14">
        <v>0</v>
      </c>
      <c r="L40" s="15">
        <f t="shared" si="0"/>
        <v>561200.38</v>
      </c>
      <c r="M40" s="15">
        <f t="shared" si="1"/>
        <v>961200.38</v>
      </c>
      <c r="N40" s="15">
        <f t="shared" si="2"/>
        <v>29.849952500000001</v>
      </c>
      <c r="O40" s="15">
        <f t="shared" si="3"/>
        <v>961200.38</v>
      </c>
      <c r="P40" s="15">
        <f t="shared" si="4"/>
        <v>561200.38</v>
      </c>
      <c r="Q40" s="15">
        <f t="shared" si="5"/>
        <v>29.849952500000001</v>
      </c>
      <c r="R40" s="6"/>
    </row>
    <row r="41" spans="1:18" ht="37.5">
      <c r="A41" s="11">
        <v>0</v>
      </c>
      <c r="B41" s="12" t="s">
        <v>80</v>
      </c>
      <c r="C41" s="13" t="s">
        <v>81</v>
      </c>
      <c r="D41" s="14">
        <v>0</v>
      </c>
      <c r="E41" s="14">
        <v>270522</v>
      </c>
      <c r="F41" s="14">
        <v>270522</v>
      </c>
      <c r="G41" s="14">
        <v>0</v>
      </c>
      <c r="H41" s="14">
        <v>0</v>
      </c>
      <c r="I41" s="14">
        <v>0</v>
      </c>
      <c r="J41" s="14">
        <v>0</v>
      </c>
      <c r="K41" s="14">
        <v>0</v>
      </c>
      <c r="L41" s="15">
        <f t="shared" si="0"/>
        <v>270522</v>
      </c>
      <c r="M41" s="15">
        <f t="shared" si="1"/>
        <v>270522</v>
      </c>
      <c r="N41" s="15">
        <f t="shared" si="2"/>
        <v>0</v>
      </c>
      <c r="O41" s="15">
        <f t="shared" si="3"/>
        <v>270522</v>
      </c>
      <c r="P41" s="15">
        <f t="shared" si="4"/>
        <v>270522</v>
      </c>
      <c r="Q41" s="15">
        <f t="shared" si="5"/>
        <v>0</v>
      </c>
      <c r="R41" s="6"/>
    </row>
    <row r="42" spans="1:18" ht="25">
      <c r="A42" s="11">
        <v>0</v>
      </c>
      <c r="B42" s="12" t="s">
        <v>82</v>
      </c>
      <c r="C42" s="13" t="s">
        <v>83</v>
      </c>
      <c r="D42" s="14">
        <v>0</v>
      </c>
      <c r="E42" s="14">
        <v>17500</v>
      </c>
      <c r="F42" s="14">
        <v>17500</v>
      </c>
      <c r="G42" s="14">
        <v>0</v>
      </c>
      <c r="H42" s="14">
        <v>0</v>
      </c>
      <c r="I42" s="14">
        <v>0</v>
      </c>
      <c r="J42" s="14">
        <v>0</v>
      </c>
      <c r="K42" s="14">
        <v>0</v>
      </c>
      <c r="L42" s="15">
        <f t="shared" si="0"/>
        <v>17500</v>
      </c>
      <c r="M42" s="15">
        <f t="shared" si="1"/>
        <v>17500</v>
      </c>
      <c r="N42" s="15">
        <f t="shared" si="2"/>
        <v>0</v>
      </c>
      <c r="O42" s="15">
        <f t="shared" si="3"/>
        <v>17500</v>
      </c>
      <c r="P42" s="15">
        <f t="shared" si="4"/>
        <v>17500</v>
      </c>
      <c r="Q42" s="15">
        <f t="shared" si="5"/>
        <v>0</v>
      </c>
      <c r="R42" s="6"/>
    </row>
    <row r="43" spans="1:18" ht="25">
      <c r="A43" s="11">
        <v>0</v>
      </c>
      <c r="B43" s="12" t="s">
        <v>84</v>
      </c>
      <c r="C43" s="13" t="s">
        <v>85</v>
      </c>
      <c r="D43" s="14">
        <v>50000</v>
      </c>
      <c r="E43" s="14">
        <v>50000</v>
      </c>
      <c r="F43" s="14">
        <v>50000</v>
      </c>
      <c r="G43" s="14">
        <v>0</v>
      </c>
      <c r="H43" s="14">
        <v>0</v>
      </c>
      <c r="I43" s="14">
        <v>0</v>
      </c>
      <c r="J43" s="14">
        <v>0</v>
      </c>
      <c r="K43" s="14">
        <v>0</v>
      </c>
      <c r="L43" s="15">
        <f t="shared" si="0"/>
        <v>50000</v>
      </c>
      <c r="M43" s="15">
        <f t="shared" si="1"/>
        <v>50000</v>
      </c>
      <c r="N43" s="15">
        <f t="shared" si="2"/>
        <v>0</v>
      </c>
      <c r="O43" s="15">
        <f t="shared" si="3"/>
        <v>50000</v>
      </c>
      <c r="P43" s="15">
        <f t="shared" si="4"/>
        <v>50000</v>
      </c>
      <c r="Q43" s="15">
        <f t="shared" si="5"/>
        <v>0</v>
      </c>
      <c r="R43" s="6"/>
    </row>
    <row r="44" spans="1:18" ht="13">
      <c r="A44" s="11">
        <v>0</v>
      </c>
      <c r="B44" s="12" t="s">
        <v>86</v>
      </c>
      <c r="C44" s="13" t="s">
        <v>87</v>
      </c>
      <c r="D44" s="14">
        <v>100000</v>
      </c>
      <c r="E44" s="14">
        <v>100000</v>
      </c>
      <c r="F44" s="14">
        <v>20000</v>
      </c>
      <c r="G44" s="14">
        <v>0</v>
      </c>
      <c r="H44" s="14">
        <v>0</v>
      </c>
      <c r="I44" s="14">
        <v>0</v>
      </c>
      <c r="J44" s="14">
        <v>0</v>
      </c>
      <c r="K44" s="14">
        <v>0</v>
      </c>
      <c r="L44" s="15">
        <f t="shared" si="0"/>
        <v>20000</v>
      </c>
      <c r="M44" s="15">
        <f t="shared" si="1"/>
        <v>100000</v>
      </c>
      <c r="N44" s="15">
        <f t="shared" si="2"/>
        <v>0</v>
      </c>
      <c r="O44" s="15">
        <f t="shared" si="3"/>
        <v>100000</v>
      </c>
      <c r="P44" s="15">
        <f t="shared" si="4"/>
        <v>20000</v>
      </c>
      <c r="Q44" s="15">
        <f t="shared" si="5"/>
        <v>0</v>
      </c>
      <c r="R44" s="6"/>
    </row>
    <row r="45" spans="1:18" ht="13">
      <c r="A45" s="11">
        <v>0</v>
      </c>
      <c r="B45" s="12" t="s">
        <v>88</v>
      </c>
      <c r="C45" s="13" t="s">
        <v>89</v>
      </c>
      <c r="D45" s="14">
        <v>0</v>
      </c>
      <c r="E45" s="14">
        <v>575000</v>
      </c>
      <c r="F45" s="14">
        <v>250000</v>
      </c>
      <c r="G45" s="14">
        <v>200000</v>
      </c>
      <c r="H45" s="14">
        <v>0</v>
      </c>
      <c r="I45" s="14">
        <v>200000</v>
      </c>
      <c r="J45" s="14">
        <v>0</v>
      </c>
      <c r="K45" s="14">
        <v>0</v>
      </c>
      <c r="L45" s="15">
        <f t="shared" si="0"/>
        <v>50000</v>
      </c>
      <c r="M45" s="15">
        <f t="shared" si="1"/>
        <v>375000</v>
      </c>
      <c r="N45" s="15">
        <f t="shared" si="2"/>
        <v>80</v>
      </c>
      <c r="O45" s="15">
        <f t="shared" si="3"/>
        <v>375000</v>
      </c>
      <c r="P45" s="15">
        <f t="shared" si="4"/>
        <v>50000</v>
      </c>
      <c r="Q45" s="15">
        <f t="shared" si="5"/>
        <v>80</v>
      </c>
      <c r="R45" s="6"/>
    </row>
    <row r="46" spans="1:18" ht="37.5">
      <c r="A46" s="11">
        <v>0</v>
      </c>
      <c r="B46" s="12" t="s">
        <v>90</v>
      </c>
      <c r="C46" s="13" t="s">
        <v>91</v>
      </c>
      <c r="D46" s="14">
        <v>0</v>
      </c>
      <c r="E46" s="14">
        <v>3984255</v>
      </c>
      <c r="F46" s="14">
        <v>3984255</v>
      </c>
      <c r="G46" s="14">
        <v>3284255</v>
      </c>
      <c r="H46" s="14">
        <v>0</v>
      </c>
      <c r="I46" s="14">
        <v>3284255</v>
      </c>
      <c r="J46" s="14">
        <v>0</v>
      </c>
      <c r="K46" s="14">
        <v>0</v>
      </c>
      <c r="L46" s="15">
        <f t="shared" si="0"/>
        <v>700000</v>
      </c>
      <c r="M46" s="15">
        <f t="shared" si="1"/>
        <v>700000</v>
      </c>
      <c r="N46" s="15">
        <f t="shared" si="2"/>
        <v>82.430843407362232</v>
      </c>
      <c r="O46" s="15">
        <f t="shared" si="3"/>
        <v>700000</v>
      </c>
      <c r="P46" s="15">
        <f t="shared" si="4"/>
        <v>700000</v>
      </c>
      <c r="Q46" s="15">
        <f t="shared" si="5"/>
        <v>82.430843407362232</v>
      </c>
      <c r="R46" s="6"/>
    </row>
    <row r="47" spans="1:18" ht="13">
      <c r="A47" s="11">
        <v>1</v>
      </c>
      <c r="B47" s="12" t="s">
        <v>92</v>
      </c>
      <c r="C47" s="13" t="s">
        <v>93</v>
      </c>
      <c r="D47" s="14">
        <v>73866700</v>
      </c>
      <c r="E47" s="14">
        <v>139725797.38999999</v>
      </c>
      <c r="F47" s="14">
        <v>56602175.390000001</v>
      </c>
      <c r="G47" s="14">
        <v>35033144.060000017</v>
      </c>
      <c r="H47" s="14">
        <v>0</v>
      </c>
      <c r="I47" s="14">
        <v>31750789.560000006</v>
      </c>
      <c r="J47" s="14">
        <v>3282354.4999999995</v>
      </c>
      <c r="K47" s="14">
        <v>25411.83</v>
      </c>
      <c r="L47" s="15">
        <f t="shared" si="0"/>
        <v>21569031.329999983</v>
      </c>
      <c r="M47" s="15">
        <f t="shared" si="1"/>
        <v>104692653.32999997</v>
      </c>
      <c r="N47" s="15">
        <f t="shared" si="2"/>
        <v>61.893635392305754</v>
      </c>
      <c r="O47" s="15">
        <f t="shared" si="3"/>
        <v>107975007.82999998</v>
      </c>
      <c r="P47" s="15">
        <f t="shared" si="4"/>
        <v>24851385.829999994</v>
      </c>
      <c r="Q47" s="15">
        <f t="shared" si="5"/>
        <v>56.094645375784388</v>
      </c>
      <c r="R47" s="6"/>
    </row>
    <row r="48" spans="1:18" ht="13">
      <c r="C48" s="19" t="s">
        <v>94</v>
      </c>
    </row>
    <row r="49" spans="2:17" ht="62.5">
      <c r="B49" s="29" t="s">
        <v>18</v>
      </c>
      <c r="C49" s="30" t="s">
        <v>19</v>
      </c>
      <c r="D49" s="31">
        <v>22300</v>
      </c>
      <c r="E49" s="31">
        <v>22300</v>
      </c>
      <c r="F49" s="31">
        <v>7433.3333333333339</v>
      </c>
      <c r="G49" s="31">
        <v>0</v>
      </c>
      <c r="H49" s="31">
        <v>0</v>
      </c>
      <c r="I49" s="31">
        <v>2700</v>
      </c>
      <c r="J49" s="31">
        <v>0</v>
      </c>
      <c r="K49" s="31">
        <v>0</v>
      </c>
      <c r="L49" s="32">
        <v>7433.3333333333339</v>
      </c>
      <c r="M49" s="32">
        <v>22300</v>
      </c>
      <c r="N49" s="32">
        <v>0</v>
      </c>
      <c r="O49" s="32">
        <v>19600</v>
      </c>
      <c r="P49" s="32">
        <v>4733.3333333333339</v>
      </c>
      <c r="Q49" s="32">
        <v>36.322869955156953</v>
      </c>
    </row>
    <row r="50" spans="2:17" ht="37.5">
      <c r="B50" s="29" t="s">
        <v>20</v>
      </c>
      <c r="C50" s="30" t="s">
        <v>21</v>
      </c>
      <c r="D50" s="31">
        <v>0</v>
      </c>
      <c r="E50" s="31">
        <v>0</v>
      </c>
      <c r="F50" s="31">
        <v>0</v>
      </c>
      <c r="G50" s="31">
        <v>0</v>
      </c>
      <c r="H50" s="31">
        <v>0</v>
      </c>
      <c r="I50" s="31">
        <v>14200</v>
      </c>
      <c r="J50" s="31">
        <v>0</v>
      </c>
      <c r="K50" s="31">
        <v>0</v>
      </c>
      <c r="L50" s="32">
        <v>0</v>
      </c>
      <c r="M50" s="32">
        <v>0</v>
      </c>
      <c r="N50" s="32">
        <v>0</v>
      </c>
      <c r="O50" s="32">
        <v>-14200</v>
      </c>
      <c r="P50" s="32">
        <v>-14200</v>
      </c>
      <c r="Q50" s="32">
        <v>0</v>
      </c>
    </row>
    <row r="51" spans="2:17" ht="13">
      <c r="B51" s="29" t="s">
        <v>24</v>
      </c>
      <c r="C51" s="30" t="s">
        <v>25</v>
      </c>
      <c r="D51" s="31">
        <v>393533</v>
      </c>
      <c r="E51" s="31">
        <v>393533</v>
      </c>
      <c r="F51" s="31">
        <v>131177.66666666666</v>
      </c>
      <c r="G51" s="31">
        <v>0</v>
      </c>
      <c r="H51" s="31">
        <v>0</v>
      </c>
      <c r="I51" s="31">
        <v>768</v>
      </c>
      <c r="J51" s="31">
        <v>0</v>
      </c>
      <c r="K51" s="31">
        <v>0</v>
      </c>
      <c r="L51" s="32">
        <v>131177.66666666666</v>
      </c>
      <c r="M51" s="32">
        <v>393533</v>
      </c>
      <c r="N51" s="32">
        <v>0</v>
      </c>
      <c r="O51" s="32">
        <v>392765</v>
      </c>
      <c r="P51" s="32">
        <v>130409.66666666666</v>
      </c>
      <c r="Q51" s="32">
        <v>0.58546551369262556</v>
      </c>
    </row>
    <row r="52" spans="2:17" ht="37.5">
      <c r="B52" s="29" t="s">
        <v>26</v>
      </c>
      <c r="C52" s="30" t="s">
        <v>27</v>
      </c>
      <c r="D52" s="31">
        <v>10500</v>
      </c>
      <c r="E52" s="31">
        <v>2195000</v>
      </c>
      <c r="F52" s="31">
        <v>2188000</v>
      </c>
      <c r="G52" s="31">
        <v>445800</v>
      </c>
      <c r="H52" s="31">
        <v>0</v>
      </c>
      <c r="I52" s="31">
        <v>570811.24</v>
      </c>
      <c r="J52" s="31">
        <v>0</v>
      </c>
      <c r="K52" s="31">
        <v>0</v>
      </c>
      <c r="L52" s="32">
        <v>1742200</v>
      </c>
      <c r="M52" s="32">
        <v>1749200</v>
      </c>
      <c r="N52" s="32">
        <v>20.374771480804387</v>
      </c>
      <c r="O52" s="32">
        <v>1624188.76</v>
      </c>
      <c r="P52" s="32">
        <v>1617188.76</v>
      </c>
      <c r="Q52" s="32">
        <v>26.088265082266908</v>
      </c>
    </row>
    <row r="53" spans="2:17" ht="37.5">
      <c r="B53" s="29" t="s">
        <v>30</v>
      </c>
      <c r="C53" s="30" t="s">
        <v>31</v>
      </c>
      <c r="D53" s="31">
        <v>0</v>
      </c>
      <c r="E53" s="31">
        <v>0</v>
      </c>
      <c r="F53" s="31">
        <v>0</v>
      </c>
      <c r="G53" s="31">
        <v>0</v>
      </c>
      <c r="H53" s="31">
        <v>0</v>
      </c>
      <c r="I53" s="31">
        <v>675</v>
      </c>
      <c r="J53" s="31">
        <v>0</v>
      </c>
      <c r="K53" s="31">
        <v>0</v>
      </c>
      <c r="L53" s="32">
        <v>0</v>
      </c>
      <c r="M53" s="32">
        <v>0</v>
      </c>
      <c r="N53" s="32">
        <v>0</v>
      </c>
      <c r="O53" s="32">
        <v>-675</v>
      </c>
      <c r="P53" s="32">
        <v>-675</v>
      </c>
      <c r="Q53" s="32">
        <v>0</v>
      </c>
    </row>
    <row r="54" spans="2:17" ht="25">
      <c r="B54" s="29" t="s">
        <v>32</v>
      </c>
      <c r="C54" s="30" t="s">
        <v>33</v>
      </c>
      <c r="D54" s="31">
        <v>365022</v>
      </c>
      <c r="E54" s="31">
        <v>365022</v>
      </c>
      <c r="F54" s="31">
        <v>121674</v>
      </c>
      <c r="G54" s="31">
        <v>0</v>
      </c>
      <c r="H54" s="31">
        <v>0</v>
      </c>
      <c r="I54" s="31">
        <v>0</v>
      </c>
      <c r="J54" s="31">
        <v>0</v>
      </c>
      <c r="K54" s="31">
        <v>0</v>
      </c>
      <c r="L54" s="32">
        <v>121674</v>
      </c>
      <c r="M54" s="32">
        <v>365022</v>
      </c>
      <c r="N54" s="32">
        <v>0</v>
      </c>
      <c r="O54" s="32">
        <v>365022</v>
      </c>
      <c r="P54" s="32">
        <v>121674</v>
      </c>
      <c r="Q54" s="32">
        <v>0</v>
      </c>
    </row>
    <row r="55" spans="2:17" ht="25">
      <c r="B55" s="29" t="s">
        <v>34</v>
      </c>
      <c r="C55" s="30" t="s">
        <v>35</v>
      </c>
      <c r="D55" s="31">
        <v>0</v>
      </c>
      <c r="E55" s="31">
        <v>0</v>
      </c>
      <c r="F55" s="31">
        <v>0</v>
      </c>
      <c r="G55" s="31">
        <v>0</v>
      </c>
      <c r="H55" s="31">
        <v>0</v>
      </c>
      <c r="I55" s="31">
        <v>24100</v>
      </c>
      <c r="J55" s="31">
        <v>0</v>
      </c>
      <c r="K55" s="31">
        <v>0</v>
      </c>
      <c r="L55" s="32">
        <v>0</v>
      </c>
      <c r="M55" s="32">
        <v>0</v>
      </c>
      <c r="N55" s="32">
        <v>0</v>
      </c>
      <c r="O55" s="32">
        <v>-24100</v>
      </c>
      <c r="P55" s="32">
        <v>-24100</v>
      </c>
      <c r="Q55" s="32">
        <v>0</v>
      </c>
    </row>
    <row r="56" spans="2:17" ht="25">
      <c r="B56" s="29" t="s">
        <v>38</v>
      </c>
      <c r="C56" s="30" t="s">
        <v>39</v>
      </c>
      <c r="D56" s="31">
        <v>0</v>
      </c>
      <c r="E56" s="31">
        <v>2130701</v>
      </c>
      <c r="F56" s="31">
        <v>2130701</v>
      </c>
      <c r="G56" s="31">
        <v>10000</v>
      </c>
      <c r="H56" s="31">
        <v>0</v>
      </c>
      <c r="I56" s="31">
        <v>10000</v>
      </c>
      <c r="J56" s="31">
        <v>0</v>
      </c>
      <c r="K56" s="31">
        <v>0</v>
      </c>
      <c r="L56" s="32">
        <v>2120701</v>
      </c>
      <c r="M56" s="32">
        <v>2120701</v>
      </c>
      <c r="N56" s="32">
        <v>0.46932910811981599</v>
      </c>
      <c r="O56" s="32">
        <v>2120701</v>
      </c>
      <c r="P56" s="32">
        <v>2120701</v>
      </c>
      <c r="Q56" s="32">
        <v>0.46932910811981599</v>
      </c>
    </row>
    <row r="57" spans="2:17" ht="12.75" hidden="1" customHeight="1">
      <c r="B57" s="29" t="s">
        <v>40</v>
      </c>
      <c r="C57" s="30" t="s">
        <v>41</v>
      </c>
      <c r="D57" s="31">
        <v>0</v>
      </c>
      <c r="E57" s="31">
        <v>415000</v>
      </c>
      <c r="F57" s="31">
        <v>415000</v>
      </c>
      <c r="G57" s="31">
        <v>415000</v>
      </c>
      <c r="H57" s="31">
        <v>0</v>
      </c>
      <c r="I57" s="31">
        <v>0</v>
      </c>
      <c r="J57" s="31">
        <v>415000</v>
      </c>
      <c r="K57" s="31">
        <v>0</v>
      </c>
      <c r="L57" s="32">
        <v>0</v>
      </c>
      <c r="M57" s="32">
        <v>0</v>
      </c>
      <c r="N57" s="32">
        <v>100</v>
      </c>
      <c r="O57" s="32">
        <v>415000</v>
      </c>
      <c r="P57" s="32">
        <v>415000</v>
      </c>
      <c r="Q57" s="32">
        <v>0</v>
      </c>
    </row>
    <row r="58" spans="2:17" ht="25">
      <c r="B58" s="29" t="s">
        <v>52</v>
      </c>
      <c r="C58" s="30" t="s">
        <v>53</v>
      </c>
      <c r="D58" s="31">
        <v>5</v>
      </c>
      <c r="E58" s="31">
        <v>5</v>
      </c>
      <c r="F58" s="31">
        <v>1.6666666666666667</v>
      </c>
      <c r="G58" s="31">
        <v>0</v>
      </c>
      <c r="H58" s="31">
        <v>0</v>
      </c>
      <c r="I58" s="31">
        <v>99606.75</v>
      </c>
      <c r="J58" s="31">
        <v>0</v>
      </c>
      <c r="K58" s="31">
        <v>0</v>
      </c>
      <c r="L58" s="32">
        <v>1.6666666666666667</v>
      </c>
      <c r="M58" s="32">
        <v>5</v>
      </c>
      <c r="N58" s="32">
        <v>0</v>
      </c>
      <c r="O58" s="32">
        <v>-99601.75</v>
      </c>
      <c r="P58" s="32">
        <v>-99605.083333333328</v>
      </c>
      <c r="Q58" s="32">
        <v>5976405</v>
      </c>
    </row>
    <row r="59" spans="2:17" ht="25">
      <c r="B59" s="29" t="s">
        <v>54</v>
      </c>
      <c r="C59" s="30" t="s">
        <v>55</v>
      </c>
      <c r="D59" s="31">
        <v>0</v>
      </c>
      <c r="E59" s="31">
        <v>0</v>
      </c>
      <c r="F59" s="31">
        <v>0</v>
      </c>
      <c r="G59" s="31">
        <v>0</v>
      </c>
      <c r="H59" s="31">
        <v>0</v>
      </c>
      <c r="I59" s="31">
        <v>4636048.5599999996</v>
      </c>
      <c r="J59" s="31">
        <v>0</v>
      </c>
      <c r="K59" s="31">
        <v>0</v>
      </c>
      <c r="L59" s="32">
        <v>0</v>
      </c>
      <c r="M59" s="32">
        <v>0</v>
      </c>
      <c r="N59" s="32">
        <v>0</v>
      </c>
      <c r="O59" s="32">
        <v>-4636048.5599999996</v>
      </c>
      <c r="P59" s="32">
        <v>-4636048.5599999996</v>
      </c>
      <c r="Q59" s="32">
        <v>0</v>
      </c>
    </row>
    <row r="60" spans="2:17" ht="13">
      <c r="B60" s="29" t="s">
        <v>56</v>
      </c>
      <c r="C60" s="30" t="s">
        <v>57</v>
      </c>
      <c r="D60" s="31">
        <v>500</v>
      </c>
      <c r="E60" s="31">
        <v>500</v>
      </c>
      <c r="F60" s="31">
        <v>166.66666666666666</v>
      </c>
      <c r="G60" s="31">
        <v>0</v>
      </c>
      <c r="H60" s="31">
        <v>0</v>
      </c>
      <c r="I60" s="31">
        <v>1095</v>
      </c>
      <c r="J60" s="31">
        <v>0</v>
      </c>
      <c r="K60" s="31">
        <v>0</v>
      </c>
      <c r="L60" s="32">
        <v>166.66666666666666</v>
      </c>
      <c r="M60" s="32">
        <v>500</v>
      </c>
      <c r="N60" s="32">
        <v>0</v>
      </c>
      <c r="O60" s="32">
        <v>-595</v>
      </c>
      <c r="P60" s="32">
        <v>-928.33333333333337</v>
      </c>
      <c r="Q60" s="32">
        <v>657</v>
      </c>
    </row>
    <row r="61" spans="2:17" ht="37.5">
      <c r="B61" s="29" t="s">
        <v>58</v>
      </c>
      <c r="C61" s="30" t="s">
        <v>59</v>
      </c>
      <c r="D61" s="31">
        <v>80841</v>
      </c>
      <c r="E61" s="31">
        <v>80841</v>
      </c>
      <c r="F61" s="31">
        <v>26947</v>
      </c>
      <c r="G61" s="31">
        <v>0</v>
      </c>
      <c r="H61" s="31">
        <v>0</v>
      </c>
      <c r="I61" s="31">
        <v>1034.92</v>
      </c>
      <c r="J61" s="31">
        <v>0</v>
      </c>
      <c r="K61" s="31">
        <v>0</v>
      </c>
      <c r="L61" s="32">
        <v>26947</v>
      </c>
      <c r="M61" s="32">
        <v>80841</v>
      </c>
      <c r="N61" s="32">
        <v>0</v>
      </c>
      <c r="O61" s="32">
        <v>79806.080000000002</v>
      </c>
      <c r="P61" s="32">
        <v>25912.080000000002</v>
      </c>
      <c r="Q61" s="32">
        <v>3.8405759453742534</v>
      </c>
    </row>
    <row r="62" spans="2:17" ht="13">
      <c r="B62" s="29" t="s">
        <v>74</v>
      </c>
      <c r="C62" s="30" t="s">
        <v>75</v>
      </c>
      <c r="D62" s="31">
        <v>0</v>
      </c>
      <c r="E62" s="31">
        <v>50000</v>
      </c>
      <c r="F62" s="31">
        <v>50000</v>
      </c>
      <c r="G62" s="31">
        <v>0</v>
      </c>
      <c r="H62" s="31">
        <v>0</v>
      </c>
      <c r="I62" s="31">
        <v>0</v>
      </c>
      <c r="J62" s="31">
        <v>0</v>
      </c>
      <c r="K62" s="31">
        <v>0</v>
      </c>
      <c r="L62" s="32">
        <v>50000</v>
      </c>
      <c r="M62" s="32">
        <v>50000</v>
      </c>
      <c r="N62" s="32">
        <v>0</v>
      </c>
      <c r="O62" s="32">
        <v>50000</v>
      </c>
      <c r="P62" s="32">
        <v>50000</v>
      </c>
      <c r="Q62" s="32">
        <v>0</v>
      </c>
    </row>
    <row r="63" spans="2:17" ht="25">
      <c r="B63" s="29" t="s">
        <v>95</v>
      </c>
      <c r="C63" s="30" t="s">
        <v>96</v>
      </c>
      <c r="D63" s="31">
        <v>0</v>
      </c>
      <c r="E63" s="31">
        <v>4000000</v>
      </c>
      <c r="F63" s="31">
        <v>4000000</v>
      </c>
      <c r="G63" s="31">
        <v>0</v>
      </c>
      <c r="H63" s="31">
        <v>0</v>
      </c>
      <c r="I63" s="31">
        <v>0</v>
      </c>
      <c r="J63" s="31">
        <v>0</v>
      </c>
      <c r="K63" s="31">
        <v>0</v>
      </c>
      <c r="L63" s="32">
        <v>4000000</v>
      </c>
      <c r="M63" s="32">
        <v>4000000</v>
      </c>
      <c r="N63" s="32">
        <v>0</v>
      </c>
      <c r="O63" s="32">
        <v>4000000</v>
      </c>
      <c r="P63" s="32">
        <v>4000000</v>
      </c>
      <c r="Q63" s="32">
        <v>0</v>
      </c>
    </row>
    <row r="64" spans="2:17" ht="75">
      <c r="B64" s="29" t="s">
        <v>97</v>
      </c>
      <c r="C64" s="30" t="s">
        <v>98</v>
      </c>
      <c r="D64" s="31">
        <v>0</v>
      </c>
      <c r="E64" s="31">
        <v>400000</v>
      </c>
      <c r="F64" s="31">
        <v>400000</v>
      </c>
      <c r="G64" s="31">
        <v>100000</v>
      </c>
      <c r="H64" s="31">
        <v>0</v>
      </c>
      <c r="I64" s="31">
        <v>99897.14</v>
      </c>
      <c r="J64" s="31">
        <v>102.86</v>
      </c>
      <c r="K64" s="31">
        <v>0</v>
      </c>
      <c r="L64" s="32">
        <v>300000</v>
      </c>
      <c r="M64" s="32">
        <v>300000</v>
      </c>
      <c r="N64" s="32">
        <v>25</v>
      </c>
      <c r="O64" s="32">
        <v>300102.86</v>
      </c>
      <c r="P64" s="32">
        <v>300102.86</v>
      </c>
      <c r="Q64" s="32">
        <v>24.974284999999998</v>
      </c>
    </row>
    <row r="65" spans="2:17" ht="13">
      <c r="B65" s="29" t="s">
        <v>99</v>
      </c>
      <c r="C65" s="30" t="s">
        <v>100</v>
      </c>
      <c r="D65" s="31">
        <v>0</v>
      </c>
      <c r="E65" s="31">
        <v>50000</v>
      </c>
      <c r="F65" s="31">
        <v>50000</v>
      </c>
      <c r="G65" s="31">
        <v>0</v>
      </c>
      <c r="H65" s="31">
        <v>0</v>
      </c>
      <c r="I65" s="31">
        <v>0</v>
      </c>
      <c r="J65" s="31">
        <v>0</v>
      </c>
      <c r="K65" s="31">
        <v>0</v>
      </c>
      <c r="L65" s="32">
        <v>50000</v>
      </c>
      <c r="M65" s="32">
        <v>50000</v>
      </c>
      <c r="N65" s="32">
        <v>0</v>
      </c>
      <c r="O65" s="32">
        <v>50000</v>
      </c>
      <c r="P65" s="32">
        <v>50000</v>
      </c>
      <c r="Q65" s="32">
        <v>0</v>
      </c>
    </row>
    <row r="66" spans="2:17" ht="13">
      <c r="B66" s="29" t="s">
        <v>101</v>
      </c>
      <c r="C66" s="30" t="s">
        <v>102</v>
      </c>
      <c r="D66" s="31">
        <v>12200</v>
      </c>
      <c r="E66" s="31">
        <v>12200</v>
      </c>
      <c r="F66" s="31">
        <v>3025</v>
      </c>
      <c r="G66" s="31">
        <v>0</v>
      </c>
      <c r="H66" s="31">
        <v>0</v>
      </c>
      <c r="I66" s="31">
        <v>0</v>
      </c>
      <c r="J66" s="31">
        <v>0</v>
      </c>
      <c r="K66" s="31">
        <v>0</v>
      </c>
      <c r="L66" s="32">
        <v>3025</v>
      </c>
      <c r="M66" s="32">
        <v>12200</v>
      </c>
      <c r="N66" s="32">
        <v>0</v>
      </c>
      <c r="O66" s="32">
        <v>12200</v>
      </c>
      <c r="P66" s="32">
        <v>3025</v>
      </c>
      <c r="Q66" s="32">
        <v>0</v>
      </c>
    </row>
    <row r="67" spans="2:17" ht="37.5">
      <c r="B67" s="29" t="s">
        <v>90</v>
      </c>
      <c r="C67" s="30" t="s">
        <v>91</v>
      </c>
      <c r="D67" s="31">
        <v>0</v>
      </c>
      <c r="E67" s="31">
        <v>6900000</v>
      </c>
      <c r="F67" s="31">
        <v>6900000</v>
      </c>
      <c r="G67" s="31">
        <v>6600000</v>
      </c>
      <c r="H67" s="31">
        <v>0</v>
      </c>
      <c r="I67" s="31">
        <v>6600000</v>
      </c>
      <c r="J67" s="31">
        <v>0</v>
      </c>
      <c r="K67" s="31">
        <v>0</v>
      </c>
      <c r="L67" s="32">
        <v>300000</v>
      </c>
      <c r="M67" s="32">
        <v>300000</v>
      </c>
      <c r="N67" s="32">
        <v>95.652173913043484</v>
      </c>
      <c r="O67" s="32">
        <v>300000</v>
      </c>
      <c r="P67" s="32">
        <v>300000</v>
      </c>
      <c r="Q67" s="32">
        <v>95.652173913043484</v>
      </c>
    </row>
    <row r="68" spans="2:17" ht="16.5" customHeight="1">
      <c r="B68" s="33" t="s">
        <v>92</v>
      </c>
      <c r="C68" s="34" t="s">
        <v>93</v>
      </c>
      <c r="D68" s="35">
        <v>884901</v>
      </c>
      <c r="E68" s="35">
        <v>17015102</v>
      </c>
      <c r="F68" s="35">
        <v>16424126.333333334</v>
      </c>
      <c r="G68" s="35">
        <v>7570800</v>
      </c>
      <c r="H68" s="35">
        <v>0</v>
      </c>
      <c r="I68" s="35">
        <v>12060936.609999999</v>
      </c>
      <c r="J68" s="35">
        <v>415102.86</v>
      </c>
      <c r="K68" s="35">
        <v>0</v>
      </c>
      <c r="L68" s="35">
        <v>8853326.333333334</v>
      </c>
      <c r="M68" s="35">
        <v>9444302</v>
      </c>
      <c r="N68" s="35">
        <v>46.095602568733284</v>
      </c>
      <c r="O68" s="35">
        <v>4954165.3900000006</v>
      </c>
      <c r="P68" s="35">
        <v>4363189.7233333346</v>
      </c>
      <c r="Q68" s="35">
        <v>73.434265940355743</v>
      </c>
    </row>
    <row r="69" spans="2:17" ht="21" customHeight="1">
      <c r="B69" s="23"/>
      <c r="C69" s="25" t="s">
        <v>103</v>
      </c>
      <c r="D69" s="24"/>
      <c r="E69" s="36">
        <f>E47+E68</f>
        <v>156740899.38999999</v>
      </c>
      <c r="F69" s="36">
        <f t="shared" ref="F69:I69" si="6">F47+F68</f>
        <v>73026301.723333329</v>
      </c>
      <c r="G69" s="36">
        <f t="shared" si="6"/>
        <v>42603944.060000017</v>
      </c>
      <c r="H69" s="36">
        <f t="shared" si="6"/>
        <v>0</v>
      </c>
      <c r="I69" s="36">
        <f t="shared" si="6"/>
        <v>43811726.170000002</v>
      </c>
      <c r="J69" s="37"/>
      <c r="K69" s="37"/>
      <c r="L69" s="37"/>
      <c r="M69" s="37"/>
      <c r="N69" s="37"/>
      <c r="O69" s="37"/>
      <c r="P69" s="37"/>
      <c r="Q69" s="38">
        <f>I69/F69*100</f>
        <v>59.994447392371917</v>
      </c>
    </row>
    <row r="70" spans="2:17">
      <c r="B70" s="22"/>
      <c r="C70" s="21" t="s">
        <v>110</v>
      </c>
      <c r="D70" s="20"/>
      <c r="E70" s="20" t="s">
        <v>111</v>
      </c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</row>
    <row r="71" spans="2:17">
      <c r="B71" s="18"/>
      <c r="C71" s="17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</row>
    <row r="72" spans="2:17">
      <c r="B72" s="18"/>
      <c r="C72" s="17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</row>
  </sheetData>
  <mergeCells count="5">
    <mergeCell ref="F2:Q2"/>
    <mergeCell ref="F3:Q3"/>
    <mergeCell ref="B5:Q5"/>
    <mergeCell ref="B6:Q6"/>
    <mergeCell ref="C4:I4"/>
  </mergeCells>
  <conditionalFormatting sqref="B10:B47">
    <cfRule type="expression" dxfId="31" priority="17" stopIfTrue="1">
      <formula>A10=1</formula>
    </cfRule>
  </conditionalFormatting>
  <conditionalFormatting sqref="C10:C47">
    <cfRule type="expression" dxfId="30" priority="18" stopIfTrue="1">
      <formula>A10=1</formula>
    </cfRule>
  </conditionalFormatting>
  <conditionalFormatting sqref="D10:D47">
    <cfRule type="expression" dxfId="29" priority="19" stopIfTrue="1">
      <formula>A10=1</formula>
    </cfRule>
  </conditionalFormatting>
  <conditionalFormatting sqref="E10:E47">
    <cfRule type="expression" dxfId="28" priority="20" stopIfTrue="1">
      <formula>A10=1</formula>
    </cfRule>
  </conditionalFormatting>
  <conditionalFormatting sqref="F10:F47">
    <cfRule type="expression" dxfId="27" priority="21" stopIfTrue="1">
      <formula>A10=1</formula>
    </cfRule>
  </conditionalFormatting>
  <conditionalFormatting sqref="G10:G47">
    <cfRule type="expression" dxfId="26" priority="22" stopIfTrue="1">
      <formula>A10=1</formula>
    </cfRule>
  </conditionalFormatting>
  <conditionalFormatting sqref="H10:H47">
    <cfRule type="expression" dxfId="25" priority="23" stopIfTrue="1">
      <formula>A10=1</formula>
    </cfRule>
  </conditionalFormatting>
  <conditionalFormatting sqref="I10:I47">
    <cfRule type="expression" dxfId="24" priority="24" stopIfTrue="1">
      <formula>A10=1</formula>
    </cfRule>
  </conditionalFormatting>
  <conditionalFormatting sqref="J10:J47">
    <cfRule type="expression" dxfId="23" priority="25" stopIfTrue="1">
      <formula>A10=1</formula>
    </cfRule>
  </conditionalFormatting>
  <conditionalFormatting sqref="K10:K47">
    <cfRule type="expression" dxfId="22" priority="26" stopIfTrue="1">
      <formula>A10=1</formula>
    </cfRule>
  </conditionalFormatting>
  <conditionalFormatting sqref="L10:L47">
    <cfRule type="expression" dxfId="21" priority="27" stopIfTrue="1">
      <formula>A10=1</formula>
    </cfRule>
  </conditionalFormatting>
  <conditionalFormatting sqref="M10:M47">
    <cfRule type="expression" dxfId="20" priority="28" stopIfTrue="1">
      <formula>A10=1</formula>
    </cfRule>
  </conditionalFormatting>
  <conditionalFormatting sqref="N10:N47">
    <cfRule type="expression" dxfId="19" priority="29" stopIfTrue="1">
      <formula>A10=1</formula>
    </cfRule>
  </conditionalFormatting>
  <conditionalFormatting sqref="O10:O47">
    <cfRule type="expression" dxfId="18" priority="30" stopIfTrue="1">
      <formula>A10=1</formula>
    </cfRule>
  </conditionalFormatting>
  <conditionalFormatting sqref="P10:P47">
    <cfRule type="expression" dxfId="17" priority="31" stopIfTrue="1">
      <formula>A10=1</formula>
    </cfRule>
  </conditionalFormatting>
  <conditionalFormatting sqref="Q10:Q47">
    <cfRule type="expression" dxfId="16" priority="32" stopIfTrue="1">
      <formula>A10=1</formula>
    </cfRule>
  </conditionalFormatting>
  <conditionalFormatting sqref="B49:B58">
    <cfRule type="expression" dxfId="15" priority="1" stopIfTrue="1">
      <formula>A49=1</formula>
    </cfRule>
  </conditionalFormatting>
  <conditionalFormatting sqref="C49:C58">
    <cfRule type="expression" dxfId="14" priority="2" stopIfTrue="1">
      <formula>A49=1</formula>
    </cfRule>
  </conditionalFormatting>
  <conditionalFormatting sqref="D49:D58">
    <cfRule type="expression" dxfId="13" priority="3" stopIfTrue="1">
      <formula>A49=1</formula>
    </cfRule>
  </conditionalFormatting>
  <conditionalFormatting sqref="E49:E58">
    <cfRule type="expression" dxfId="12" priority="4" stopIfTrue="1">
      <formula>A49=1</formula>
    </cfRule>
  </conditionalFormatting>
  <conditionalFormatting sqref="F49:F58">
    <cfRule type="expression" dxfId="11" priority="5" stopIfTrue="1">
      <formula>A49=1</formula>
    </cfRule>
  </conditionalFormatting>
  <conditionalFormatting sqref="G49:G58">
    <cfRule type="expression" dxfId="10" priority="6" stopIfTrue="1">
      <formula>A49=1</formula>
    </cfRule>
  </conditionalFormatting>
  <conditionalFormatting sqref="H49:H58">
    <cfRule type="expression" dxfId="9" priority="7" stopIfTrue="1">
      <formula>A49=1</formula>
    </cfRule>
  </conditionalFormatting>
  <conditionalFormatting sqref="I49:I58">
    <cfRule type="expression" dxfId="8" priority="8" stopIfTrue="1">
      <formula>A49=1</formula>
    </cfRule>
  </conditionalFormatting>
  <conditionalFormatting sqref="J49:J58">
    <cfRule type="expression" dxfId="7" priority="9" stopIfTrue="1">
      <formula>A49=1</formula>
    </cfRule>
  </conditionalFormatting>
  <conditionalFormatting sqref="K49:K58">
    <cfRule type="expression" dxfId="6" priority="10" stopIfTrue="1">
      <formula>A49=1</formula>
    </cfRule>
  </conditionalFormatting>
  <conditionalFormatting sqref="L49:L58">
    <cfRule type="expression" dxfId="5" priority="11" stopIfTrue="1">
      <formula>A49=1</formula>
    </cfRule>
  </conditionalFormatting>
  <conditionalFormatting sqref="M49:M58">
    <cfRule type="expression" dxfId="4" priority="12" stopIfTrue="1">
      <formula>A49=1</formula>
    </cfRule>
  </conditionalFormatting>
  <conditionalFormatting sqref="N49:N58">
    <cfRule type="expression" dxfId="3" priority="13" stopIfTrue="1">
      <formula>A49=1</formula>
    </cfRule>
  </conditionalFormatting>
  <conditionalFormatting sqref="O49:O58">
    <cfRule type="expression" dxfId="2" priority="14" stopIfTrue="1">
      <formula>A49=1</formula>
    </cfRule>
  </conditionalFormatting>
  <conditionalFormatting sqref="P49:P58">
    <cfRule type="expression" dxfId="1" priority="15" stopIfTrue="1">
      <formula>A49=1</formula>
    </cfRule>
  </conditionalFormatting>
  <conditionalFormatting sqref="Q49:Q58">
    <cfRule type="expression" dxfId="0" priority="16" stopIfTrue="1">
      <formula>A49=1</formula>
    </cfRule>
  </conditionalFormatting>
  <pageMargins left="0.31496062992125984" right="0.31496062992125984" top="0.39370078740157483" bottom="0.39370078740157483" header="0" footer="0"/>
  <pageSetup paperSize="9" scale="85" fitToHeight="50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analiz_vd0</vt:lpstr>
      <vt:lpstr>Аркуш1</vt:lpstr>
      <vt:lpstr>analiz_vd0!Заголовки_для_печати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 Windows</cp:lastModifiedBy>
  <cp:lastPrinted>2023-05-16T12:26:59Z</cp:lastPrinted>
  <dcterms:created xsi:type="dcterms:W3CDTF">2023-04-06T06:58:39Z</dcterms:created>
  <dcterms:modified xsi:type="dcterms:W3CDTF">2023-06-28T06:44:10Z</dcterms:modified>
</cp:coreProperties>
</file>