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9420" windowHeight="11020"/>
  </bookViews>
  <sheets>
    <sheet name="Лист1" sheetId="1" r:id="rId1"/>
  </sheets>
  <definedNames>
    <definedName name="_xlnm.Print_Area" localSheetId="0">Лист1!$A$1:$D$62</definedName>
  </definedNames>
  <calcPr calcId="125725"/>
</workbook>
</file>

<file path=xl/calcChain.xml><?xml version="1.0" encoding="utf-8"?>
<calcChain xmlns="http://schemas.openxmlformats.org/spreadsheetml/2006/main">
  <c r="D58" i="1"/>
  <c r="D60"/>
  <c r="D53"/>
  <c r="D59"/>
  <c r="D41"/>
  <c r="D22"/>
  <c r="D34" s="1"/>
  <c r="D33" s="1"/>
  <c r="D56"/>
  <c r="D42"/>
  <c r="D51"/>
  <c r="D50" s="1"/>
  <c r="D27"/>
  <c r="D25" s="1"/>
  <c r="D23"/>
</calcChain>
</file>

<file path=xl/sharedStrings.xml><?xml version="1.0" encoding="utf-8"?>
<sst xmlns="http://schemas.openxmlformats.org/spreadsheetml/2006/main" count="97" uniqueCount="56">
  <si>
    <t>Міжбюджетні трансферти на 2025 рік</t>
  </si>
  <si>
    <t>0455100000</t>
  </si>
  <si>
    <t>(код бюджету)</t>
  </si>
  <si>
    <t xml:space="preserve">      1. Показники міжбюджетних трансфертів з інших бюджетів</t>
  </si>
  <si>
    <t>(грн)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</si>
  <si>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</si>
  <si>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</si>
  <si>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Усього</t>
  </si>
  <si>
    <t>І. Трансферти до загального фонду бюджету</t>
  </si>
  <si>
    <t>41020100</t>
  </si>
  <si>
    <t>Базова дотація</t>
  </si>
  <si>
    <t>9900000000</t>
  </si>
  <si>
    <t>Державний бюджет</t>
  </si>
  <si>
    <t>41033900</t>
  </si>
  <si>
    <t>Освітня субвенція з державного бюджету місцевим бюджетам</t>
  </si>
  <si>
    <t>41053900</t>
  </si>
  <si>
    <t>Інші субвенції з місцевого бюджету</t>
  </si>
  <si>
    <t>0410000000</t>
  </si>
  <si>
    <t>Обласний бюджет Дніпропетровської області</t>
  </si>
  <si>
    <t>0453000000</t>
  </si>
  <si>
    <t>Бюджет Гречаноподівської сільської територіальної громади</t>
  </si>
  <si>
    <t>0453200000</t>
  </si>
  <si>
    <t>Бюджет Новолатівської сільської територіальної громади</t>
  </si>
  <si>
    <t>0455000000</t>
  </si>
  <si>
    <t>Бюджет Карпівської сільської територіальної громади</t>
  </si>
  <si>
    <t>ІІ. Трансферти до спеціального фонду бюджету</t>
  </si>
  <si>
    <t>X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</si>
  <si>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</si>
  <si>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</si>
  <si>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</si>
  <si>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</si>
  <si>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</si>
  <si>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</si>
  <si>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</si>
  <si>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</si>
  <si>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>0219770</t>
  </si>
  <si>
    <t>9770</t>
  </si>
  <si>
    <t>0430520000</t>
  </si>
  <si>
    <t>Районний бюджет Криворізького району</t>
  </si>
  <si>
    <t>0458300000</t>
  </si>
  <si>
    <t>Бюджет Новопільської сільської територіальної громади</t>
  </si>
  <si>
    <t>ІІ. Трансферти із спеціального фонду бюджету</t>
  </si>
  <si>
    <t>Субвенція з сільських бюджетів на спільне фінансування установ та місцевих програм</t>
  </si>
  <si>
    <t xml:space="preserve">Субвенція з обласного бюджету місцевим бюджетам на пільгове медичне обслуговування осіб, які постраждали внаслідок Чорнобильської катастрофи </t>
  </si>
  <si>
    <t xml:space="preserve">Субвенція на виконання заходів «Програми розвитку, підтримки КП «Криворізька центральна районна лікарня» Новопільської сільської ради та надання ним медичних послуг понад обсяг, передбачений програмою державних гарантій медичного обслуговування населення» </t>
  </si>
  <si>
    <t xml:space="preserve">Субвенція на виконання заходів Програми підтримки органів виконавчої влади щодо впровадження державної політики 
у Криворізькому районі 
</t>
  </si>
  <si>
    <t xml:space="preserve">Субвенція обласному бюджету на забезпечення виконання заходів Програми створення та використання матеріальних резервів для запобігання і ліквідації наслідків надзвичайних ситуацій у Дніпропетровській області
</t>
  </si>
  <si>
    <t xml:space="preserve">Субвенція  обласному бюджету на виконання Програми удосконалення роботи екстреної медичної допомоги на території Широківської селищної ради на 2025 рік
</t>
  </si>
  <si>
    <t xml:space="preserve">                                                                                                                                                                                 Додаток 4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</si>
  <si>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</si>
  <si>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</si>
  <si>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 xml:space="preserve">                                                                                                                                                                                 до рішення Широківської селищної ради</t>
  </si>
  <si>
    <t xml:space="preserve">                                                                                                                                                                                 від 20.02.2025 року № 1377-39/VІІІ</t>
  </si>
  <si>
    <t>Секретар селищної ради</t>
  </si>
  <si>
    <t>Алла КРАСНОВА</t>
  </si>
  <si>
    <t xml:space="preserve">Субвенція обласному бюджету на виконання заходів  регіональної Програми забезпечення громадського порядку та громадської безпеки на території Дніпропетровської області </t>
  </si>
</sst>
</file>

<file path=xl/styles.xml><?xml version="1.0" encoding="utf-8"?>
<styleSheet xmlns="http://schemas.openxmlformats.org/spreadsheetml/2006/main">
  <numFmts count="2">
    <numFmt numFmtId="164" formatCode="#,##0.00;\-#,##0.00;#,&quot;-&quot;"/>
    <numFmt numFmtId="165" formatCode="#,##0.00_ ;\-#,##0.00\ "/>
  </numFmts>
  <fonts count="7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3" fillId="0" borderId="0" xfId="0" applyFont="1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1" fillId="0" borderId="2" xfId="0" quotePrefix="1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Continuous" vertical="center"/>
    </xf>
    <xf numFmtId="0" fontId="0" fillId="0" borderId="2" xfId="0" applyBorder="1" applyAlignment="1">
      <alignment horizontal="centerContinuous" vertical="center" wrapText="1"/>
    </xf>
    <xf numFmtId="0" fontId="0" fillId="0" borderId="6" xfId="0" applyBorder="1" applyAlignment="1">
      <alignment horizontal="centerContinuous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Continuous" vertical="center" wrapText="1"/>
    </xf>
    <xf numFmtId="0" fontId="0" fillId="0" borderId="5" xfId="0" applyBorder="1" applyAlignment="1">
      <alignment horizontal="centerContinuous" vertical="center"/>
    </xf>
    <xf numFmtId="164" fontId="0" fillId="0" borderId="5" xfId="0" applyNumberFormat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6" xfId="0" applyNumberFormat="1" applyFont="1" applyFill="1" applyBorder="1" applyAlignment="1">
      <alignment horizontal="center"/>
    </xf>
    <xf numFmtId="0" fontId="1" fillId="3" borderId="6" xfId="0" applyFont="1" applyFill="1" applyBorder="1" applyAlignment="1">
      <alignment horizontal="centerContinuous" vertical="center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centerContinuous" vertical="center"/>
    </xf>
    <xf numFmtId="0" fontId="1" fillId="0" borderId="3" xfId="0" quotePrefix="1" applyFont="1" applyBorder="1" applyAlignment="1">
      <alignment horizontal="centerContinuous" vertical="center" wrapText="1"/>
    </xf>
    <xf numFmtId="0" fontId="0" fillId="0" borderId="3" xfId="0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 wrapText="1"/>
    </xf>
    <xf numFmtId="0" fontId="0" fillId="0" borderId="4" xfId="0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64" fontId="1" fillId="0" borderId="6" xfId="0" applyNumberFormat="1" applyFont="1" applyFill="1" applyBorder="1" applyAlignment="1">
      <alignment horizontal="center" vertical="center"/>
    </xf>
    <xf numFmtId="164" fontId="5" fillId="0" borderId="6" xfId="0" applyNumberFormat="1" applyFont="1" applyFill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0" xfId="0" applyFont="1" applyAlignment="1">
      <alignment horizontal="left"/>
    </xf>
    <xf numFmtId="164" fontId="1" fillId="0" borderId="3" xfId="0" applyNumberFormat="1" applyFont="1" applyFill="1" applyBorder="1" applyAlignment="1">
      <alignment horizontal="center" vertical="center"/>
    </xf>
    <xf numFmtId="164" fontId="5" fillId="0" borderId="3" xfId="0" applyNumberFormat="1" applyFont="1" applyFill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Continuous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0" fillId="0" borderId="3" xfId="0" applyNumberFormat="1" applyFill="1" applyBorder="1" applyAlignment="1">
      <alignment horizontal="center" vertical="center"/>
    </xf>
    <xf numFmtId="164" fontId="0" fillId="0" borderId="3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Continuous" vertical="center"/>
    </xf>
    <xf numFmtId="0" fontId="0" fillId="0" borderId="4" xfId="0" applyBorder="1" applyAlignment="1">
      <alignment horizontal="center" vertical="center"/>
    </xf>
    <xf numFmtId="164" fontId="0" fillId="0" borderId="6" xfId="0" applyNumberFormat="1" applyFill="1" applyBorder="1" applyAlignment="1">
      <alignment horizontal="center" vertical="center"/>
    </xf>
    <xf numFmtId="0" fontId="0" fillId="0" borderId="3" xfId="0" applyFont="1" applyBorder="1" applyAlignment="1">
      <alignment horizontal="centerContinuous" vertical="center" wrapText="1"/>
    </xf>
    <xf numFmtId="0" fontId="0" fillId="0" borderId="3" xfId="0" applyFont="1" applyBorder="1" applyAlignment="1">
      <alignment horizontal="center" vertical="center"/>
    </xf>
    <xf numFmtId="165" fontId="0" fillId="0" borderId="0" xfId="0" applyNumberFormat="1"/>
    <xf numFmtId="0" fontId="4" fillId="0" borderId="3" xfId="0" applyFont="1" applyBorder="1" applyAlignment="1">
      <alignment horizontal="centerContinuous" vertical="center"/>
    </xf>
    <xf numFmtId="164" fontId="1" fillId="0" borderId="3" xfId="0" applyNumberFormat="1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3"/>
  <sheetViews>
    <sheetView tabSelected="1" view="pageBreakPreview" topLeftCell="A46" zoomScaleSheetLayoutView="100" workbookViewId="0">
      <selection activeCell="D57" sqref="D57"/>
    </sheetView>
  </sheetViews>
  <sheetFormatPr defaultRowHeight="13"/>
  <cols>
    <col min="1" max="2" width="20.69921875" customWidth="1"/>
    <col min="3" max="3" width="91.8984375" customWidth="1"/>
    <col min="4" max="4" width="20.69921875" customWidth="1"/>
    <col min="5" max="5" width="11.69921875" bestFit="1" customWidth="1"/>
  </cols>
  <sheetData>
    <row r="1" spans="1:4">
      <c r="C1" s="1"/>
      <c r="D1" s="2"/>
    </row>
    <row r="2" spans="1:4" s="43" customFormat="1">
      <c r="C2" s="66" t="s">
        <v>48</v>
      </c>
      <c r="D2" s="66"/>
    </row>
    <row r="3" spans="1:4" s="43" customFormat="1">
      <c r="C3" s="66" t="s">
        <v>51</v>
      </c>
      <c r="D3" s="66"/>
    </row>
    <row r="4" spans="1:4" s="43" customFormat="1">
      <c r="C4" s="66" t="s">
        <v>52</v>
      </c>
      <c r="D4" s="66"/>
    </row>
    <row r="5" spans="1:4" s="43" customFormat="1">
      <c r="C5" s="1"/>
      <c r="D5" s="2"/>
    </row>
    <row r="6" spans="1:4">
      <c r="A6" s="68" t="s">
        <v>0</v>
      </c>
      <c r="B6" s="67"/>
      <c r="C6" s="67"/>
      <c r="D6" s="67"/>
    </row>
    <row r="7" spans="1:4">
      <c r="A7" s="69" t="s">
        <v>1</v>
      </c>
      <c r="B7" s="67"/>
      <c r="C7" s="67"/>
      <c r="D7" s="67"/>
    </row>
    <row r="8" spans="1:4">
      <c r="A8" s="67" t="s">
        <v>2</v>
      </c>
      <c r="B8" s="67"/>
      <c r="C8" s="67"/>
      <c r="D8" s="67"/>
    </row>
    <row r="9" spans="1:4" ht="22" customHeight="1">
      <c r="A9" s="3" t="s">
        <v>3</v>
      </c>
    </row>
    <row r="10" spans="1:4">
      <c r="D10" s="1" t="s">
        <v>4</v>
      </c>
    </row>
    <row r="11" spans="1:4" ht="39">
      <c r="A11" s="7" t="s">
        <v>5</v>
      </c>
      <c r="B11" s="80" t="s">
        <v>6</v>
      </c>
      <c r="C11" s="81"/>
      <c r="D11" s="8" t="s">
        <v>7</v>
      </c>
    </row>
    <row r="12" spans="1:4">
      <c r="A12" s="4">
        <v>1</v>
      </c>
      <c r="B12" s="82">
        <v>2</v>
      </c>
      <c r="C12" s="83"/>
      <c r="D12" s="9">
        <v>3</v>
      </c>
    </row>
    <row r="13" spans="1:4">
      <c r="A13" s="84" t="s">
        <v>8</v>
      </c>
      <c r="B13" s="72"/>
      <c r="C13" s="72"/>
      <c r="D13" s="72"/>
    </row>
    <row r="14" spans="1:4">
      <c r="A14" s="13" t="s">
        <v>9</v>
      </c>
      <c r="B14" s="16" t="s">
        <v>10</v>
      </c>
      <c r="C14" s="17"/>
      <c r="D14" s="40">
        <v>5934500</v>
      </c>
    </row>
    <row r="15" spans="1:4">
      <c r="A15" s="14" t="s">
        <v>11</v>
      </c>
      <c r="B15" s="18" t="s">
        <v>12</v>
      </c>
      <c r="C15" s="19"/>
      <c r="D15" s="56">
        <v>5934500</v>
      </c>
    </row>
    <row r="16" spans="1:4">
      <c r="A16" s="13" t="s">
        <v>13</v>
      </c>
      <c r="B16" s="16" t="s">
        <v>14</v>
      </c>
      <c r="C16" s="17"/>
      <c r="D16" s="40">
        <v>21733200</v>
      </c>
    </row>
    <row r="17" spans="1:4">
      <c r="A17" s="14" t="s">
        <v>11</v>
      </c>
      <c r="B17" s="18" t="s">
        <v>12</v>
      </c>
      <c r="C17" s="19"/>
      <c r="D17" s="56">
        <v>21733200</v>
      </c>
    </row>
    <row r="18" spans="1:4" s="43" customFormat="1" ht="29.25" customHeight="1">
      <c r="A18" s="13">
        <v>41036000</v>
      </c>
      <c r="B18" s="73" t="s">
        <v>49</v>
      </c>
      <c r="C18" s="74"/>
      <c r="D18" s="40">
        <v>676300</v>
      </c>
    </row>
    <row r="19" spans="1:4" s="43" customFormat="1">
      <c r="A19" s="14" t="s">
        <v>11</v>
      </c>
      <c r="B19" s="75" t="s">
        <v>12</v>
      </c>
      <c r="C19" s="76"/>
      <c r="D19" s="56">
        <v>676300</v>
      </c>
    </row>
    <row r="20" spans="1:4" s="43" customFormat="1" ht="26.25" customHeight="1">
      <c r="A20" s="13">
        <v>41036300</v>
      </c>
      <c r="B20" s="73" t="s">
        <v>50</v>
      </c>
      <c r="C20" s="74"/>
      <c r="D20" s="40">
        <v>1597600</v>
      </c>
    </row>
    <row r="21" spans="1:4" s="43" customFormat="1">
      <c r="A21" s="14" t="s">
        <v>11</v>
      </c>
      <c r="B21" s="75" t="s">
        <v>12</v>
      </c>
      <c r="C21" s="76"/>
      <c r="D21" s="56">
        <v>1597600</v>
      </c>
    </row>
    <row r="22" spans="1:4" ht="25.5" customHeight="1">
      <c r="A22" s="13" t="s">
        <v>15</v>
      </c>
      <c r="B22" s="16" t="s">
        <v>16</v>
      </c>
      <c r="C22" s="17"/>
      <c r="D22" s="40">
        <f>D23+D25</f>
        <v>11929809</v>
      </c>
    </row>
    <row r="23" spans="1:4" ht="25.5" customHeight="1">
      <c r="A23" s="39" t="s">
        <v>15</v>
      </c>
      <c r="B23" s="77" t="s">
        <v>43</v>
      </c>
      <c r="C23" s="78"/>
      <c r="D23" s="41">
        <f>D24</f>
        <v>8570</v>
      </c>
    </row>
    <row r="24" spans="1:4">
      <c r="A24" s="14" t="s">
        <v>17</v>
      </c>
      <c r="B24" s="18" t="s">
        <v>18</v>
      </c>
      <c r="C24" s="19"/>
      <c r="D24" s="15">
        <v>8570</v>
      </c>
    </row>
    <row r="25" spans="1:4">
      <c r="A25" s="39" t="s">
        <v>15</v>
      </c>
      <c r="B25" s="77" t="s">
        <v>42</v>
      </c>
      <c r="C25" s="79"/>
      <c r="D25" s="42">
        <f>D26+D27+D28</f>
        <v>11921239</v>
      </c>
    </row>
    <row r="26" spans="1:4">
      <c r="A26" s="14" t="s">
        <v>19</v>
      </c>
      <c r="B26" s="18" t="s">
        <v>20</v>
      </c>
      <c r="C26" s="19"/>
      <c r="D26" s="15">
        <v>6683749</v>
      </c>
    </row>
    <row r="27" spans="1:4">
      <c r="A27" s="14" t="s">
        <v>21</v>
      </c>
      <c r="B27" s="18" t="s">
        <v>22</v>
      </c>
      <c r="C27" s="19"/>
      <c r="D27" s="62">
        <f>1232000+1681946</f>
        <v>2913946</v>
      </c>
    </row>
    <row r="28" spans="1:4">
      <c r="A28" s="20" t="s">
        <v>23</v>
      </c>
      <c r="B28" s="21" t="s">
        <v>24</v>
      </c>
      <c r="C28" s="22"/>
      <c r="D28" s="23">
        <v>2323544</v>
      </c>
    </row>
    <row r="29" spans="1:4">
      <c r="A29" s="84" t="s">
        <v>25</v>
      </c>
      <c r="B29" s="72"/>
      <c r="C29" s="72"/>
      <c r="D29" s="72"/>
    </row>
    <row r="30" spans="1:4" ht="16.5" customHeight="1">
      <c r="A30" s="13" t="s">
        <v>15</v>
      </c>
      <c r="B30" s="16" t="s">
        <v>16</v>
      </c>
      <c r="C30" s="17"/>
      <c r="D30" s="40">
        <v>80000</v>
      </c>
    </row>
    <row r="31" spans="1:4" ht="14.25" customHeight="1">
      <c r="A31" s="39" t="s">
        <v>15</v>
      </c>
      <c r="B31" s="77" t="s">
        <v>42</v>
      </c>
      <c r="C31" s="76"/>
      <c r="D31" s="41">
        <v>80000</v>
      </c>
    </row>
    <row r="32" spans="1:4">
      <c r="A32" s="14" t="s">
        <v>19</v>
      </c>
      <c r="B32" s="18" t="s">
        <v>20</v>
      </c>
      <c r="C32" s="19"/>
      <c r="D32" s="15">
        <v>80000</v>
      </c>
    </row>
    <row r="33" spans="1:5">
      <c r="A33" s="27" t="s">
        <v>26</v>
      </c>
      <c r="B33" s="28" t="s">
        <v>27</v>
      </c>
      <c r="C33" s="26"/>
      <c r="D33" s="25">
        <f>D34+D35</f>
        <v>41951409</v>
      </c>
    </row>
    <row r="34" spans="1:5">
      <c r="A34" s="27" t="s">
        <v>26</v>
      </c>
      <c r="B34" s="28" t="s">
        <v>28</v>
      </c>
      <c r="C34" s="26"/>
      <c r="D34" s="25">
        <f>D14+D16+D18+D20+D22</f>
        <v>41871409</v>
      </c>
    </row>
    <row r="35" spans="1:5">
      <c r="A35" s="27" t="s">
        <v>26</v>
      </c>
      <c r="B35" s="28" t="s">
        <v>29</v>
      </c>
      <c r="C35" s="26"/>
      <c r="D35" s="25">
        <v>80000</v>
      </c>
    </row>
    <row r="37" spans="1:5" ht="22" customHeight="1">
      <c r="A37" s="3" t="s">
        <v>30</v>
      </c>
      <c r="D37" s="1" t="s">
        <v>4</v>
      </c>
    </row>
    <row r="38" spans="1:5" ht="65">
      <c r="A38" s="6" t="s">
        <v>31</v>
      </c>
      <c r="B38" s="6" t="s">
        <v>32</v>
      </c>
      <c r="C38" s="6" t="s">
        <v>33</v>
      </c>
      <c r="D38" s="6" t="s">
        <v>7</v>
      </c>
    </row>
    <row r="39" spans="1:5">
      <c r="A39" s="5">
        <v>1</v>
      </c>
      <c r="B39" s="5">
        <v>2</v>
      </c>
      <c r="C39" s="5">
        <v>3</v>
      </c>
      <c r="D39" s="5">
        <v>4</v>
      </c>
    </row>
    <row r="40" spans="1:5">
      <c r="A40" s="70" t="s">
        <v>34</v>
      </c>
      <c r="B40" s="71"/>
      <c r="C40" s="71"/>
      <c r="D40" s="71"/>
    </row>
    <row r="41" spans="1:5" ht="29.25" customHeight="1">
      <c r="A41" s="29" t="s">
        <v>35</v>
      </c>
      <c r="B41" s="29" t="s">
        <v>36</v>
      </c>
      <c r="C41" s="30" t="s">
        <v>16</v>
      </c>
      <c r="D41" s="47">
        <f>D42+D44+D46+D48+D50</f>
        <v>4367387</v>
      </c>
    </row>
    <row r="42" spans="1:5" s="43" customFormat="1" ht="29.25" customHeight="1">
      <c r="A42" s="29"/>
      <c r="B42" s="54">
        <v>9770</v>
      </c>
      <c r="C42" s="50" t="s">
        <v>55</v>
      </c>
      <c r="D42" s="47">
        <f>D43</f>
        <v>80000</v>
      </c>
      <c r="E42" s="59"/>
    </row>
    <row r="43" spans="1:5" s="43" customFormat="1" ht="13.5" customHeight="1">
      <c r="A43" s="58">
        <v>410000000</v>
      </c>
      <c r="B43" s="29"/>
      <c r="C43" s="57" t="s">
        <v>18</v>
      </c>
      <c r="D43" s="64">
        <v>80000</v>
      </c>
    </row>
    <row r="44" spans="1:5" s="43" customFormat="1" ht="37.5" customHeight="1">
      <c r="A44" s="29"/>
      <c r="B44" s="60">
        <v>9770</v>
      </c>
      <c r="C44" s="50" t="s">
        <v>46</v>
      </c>
      <c r="D44" s="48">
        <v>37500</v>
      </c>
    </row>
    <row r="45" spans="1:5" s="43" customFormat="1">
      <c r="A45" s="45">
        <v>410000000</v>
      </c>
      <c r="B45" s="54"/>
      <c r="C45" s="32" t="s">
        <v>18</v>
      </c>
      <c r="D45" s="53">
        <v>37500</v>
      </c>
    </row>
    <row r="46" spans="1:5" s="43" customFormat="1" ht="27" customHeight="1">
      <c r="A46" s="29"/>
      <c r="B46" s="60">
        <v>9770</v>
      </c>
      <c r="C46" s="50" t="s">
        <v>47</v>
      </c>
      <c r="D46" s="47">
        <v>34000</v>
      </c>
    </row>
    <row r="47" spans="1:5">
      <c r="A47" s="45" t="s">
        <v>17</v>
      </c>
      <c r="B47" s="31"/>
      <c r="C47" s="32" t="s">
        <v>18</v>
      </c>
      <c r="D47" s="52">
        <v>34000</v>
      </c>
    </row>
    <row r="48" spans="1:5" s="43" customFormat="1" ht="27" customHeight="1">
      <c r="A48" s="31"/>
      <c r="B48" s="60">
        <v>9770</v>
      </c>
      <c r="C48" s="50" t="s">
        <v>45</v>
      </c>
      <c r="D48" s="51">
        <v>250000</v>
      </c>
    </row>
    <row r="49" spans="1:5">
      <c r="A49" s="45" t="s">
        <v>37</v>
      </c>
      <c r="B49" s="31"/>
      <c r="C49" s="32" t="s">
        <v>38</v>
      </c>
      <c r="D49" s="12">
        <v>250000</v>
      </c>
    </row>
    <row r="50" spans="1:5" s="43" customFormat="1" ht="43.5" customHeight="1">
      <c r="A50" s="33"/>
      <c r="B50" s="60">
        <v>9770</v>
      </c>
      <c r="C50" s="38" t="s">
        <v>44</v>
      </c>
      <c r="D50" s="49">
        <f>D51</f>
        <v>3965887</v>
      </c>
    </row>
    <row r="51" spans="1:5" ht="20.25" customHeight="1">
      <c r="A51" s="55" t="s">
        <v>39</v>
      </c>
      <c r="B51" s="33"/>
      <c r="C51" s="34" t="s">
        <v>40</v>
      </c>
      <c r="D51" s="63">
        <f>3865887+100000</f>
        <v>3965887</v>
      </c>
    </row>
    <row r="52" spans="1:5" ht="20.149999999999999" customHeight="1">
      <c r="A52" s="70" t="s">
        <v>41</v>
      </c>
      <c r="B52" s="71"/>
      <c r="C52" s="71"/>
      <c r="D52" s="72"/>
    </row>
    <row r="53" spans="1:5" ht="19.5" customHeight="1">
      <c r="A53" s="10" t="s">
        <v>35</v>
      </c>
      <c r="B53" s="10" t="s">
        <v>36</v>
      </c>
      <c r="C53" s="36" t="s">
        <v>16</v>
      </c>
      <c r="D53" s="47">
        <f>D54+D56</f>
        <v>1420000</v>
      </c>
    </row>
    <row r="54" spans="1:5" s="43" customFormat="1" ht="39">
      <c r="A54" s="44"/>
      <c r="B54" s="44"/>
      <c r="C54" s="38" t="s">
        <v>44</v>
      </c>
      <c r="D54" s="48">
        <v>1300000</v>
      </c>
    </row>
    <row r="55" spans="1:5" ht="22.5" customHeight="1">
      <c r="A55" s="11" t="s">
        <v>39</v>
      </c>
      <c r="B55" s="11" t="s">
        <v>36</v>
      </c>
      <c r="C55" s="37" t="s">
        <v>40</v>
      </c>
      <c r="D55" s="12">
        <v>1300000</v>
      </c>
    </row>
    <row r="56" spans="1:5" s="43" customFormat="1" ht="29.25" customHeight="1">
      <c r="A56" s="45"/>
      <c r="B56" s="54">
        <v>9770</v>
      </c>
      <c r="C56" s="50" t="s">
        <v>55</v>
      </c>
      <c r="D56" s="61">
        <f>D57</f>
        <v>120000</v>
      </c>
    </row>
    <row r="57" spans="1:5" s="43" customFormat="1" ht="22.5" customHeight="1">
      <c r="A57" s="58">
        <v>410000000</v>
      </c>
      <c r="B57" s="29"/>
      <c r="C57" s="57" t="s">
        <v>18</v>
      </c>
      <c r="D57" s="65">
        <v>120000</v>
      </c>
    </row>
    <row r="58" spans="1:5">
      <c r="A58" s="35" t="s">
        <v>26</v>
      </c>
      <c r="B58" s="35" t="s">
        <v>26</v>
      </c>
      <c r="C58" s="28" t="s">
        <v>27</v>
      </c>
      <c r="D58" s="24">
        <f>D59+D60</f>
        <v>5787387</v>
      </c>
    </row>
    <row r="59" spans="1:5">
      <c r="A59" s="35" t="s">
        <v>26</v>
      </c>
      <c r="B59" s="35" t="s">
        <v>26</v>
      </c>
      <c r="C59" s="28" t="s">
        <v>28</v>
      </c>
      <c r="D59" s="24">
        <f>D41</f>
        <v>4367387</v>
      </c>
    </row>
    <row r="60" spans="1:5">
      <c r="A60" s="35" t="s">
        <v>26</v>
      </c>
      <c r="B60" s="35" t="s">
        <v>26</v>
      </c>
      <c r="C60" s="28" t="s">
        <v>29</v>
      </c>
      <c r="D60" s="24">
        <f>D53</f>
        <v>1420000</v>
      </c>
    </row>
    <row r="62" spans="1:5">
      <c r="B62" s="46" t="s">
        <v>53</v>
      </c>
      <c r="C62" s="43"/>
      <c r="D62" s="46" t="s">
        <v>54</v>
      </c>
    </row>
    <row r="63" spans="1:5">
      <c r="C63" s="46"/>
      <c r="D63" s="46"/>
      <c r="E63" s="43"/>
    </row>
  </sheetData>
  <mergeCells count="19">
    <mergeCell ref="B11:C11"/>
    <mergeCell ref="B12:C12"/>
    <mergeCell ref="A13:D13"/>
    <mergeCell ref="A29:D29"/>
    <mergeCell ref="A40:D40"/>
    <mergeCell ref="A52:D52"/>
    <mergeCell ref="B18:C18"/>
    <mergeCell ref="B19:C19"/>
    <mergeCell ref="B20:C20"/>
    <mergeCell ref="B21:C21"/>
    <mergeCell ref="B31:C31"/>
    <mergeCell ref="B23:C23"/>
    <mergeCell ref="B25:C25"/>
    <mergeCell ref="C2:D2"/>
    <mergeCell ref="C3:D3"/>
    <mergeCell ref="C4:D4"/>
    <mergeCell ref="A8:D8"/>
    <mergeCell ref="A6:D6"/>
    <mergeCell ref="A7:D7"/>
  </mergeCells>
  <pageMargins left="0.59055118110236227" right="0.39370078740157483" top="0" bottom="0.39370078740157483" header="0" footer="0"/>
  <pageSetup paperSize="9" scale="65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2025-02-24T07:04:01Z</cp:lastPrinted>
  <dcterms:created xsi:type="dcterms:W3CDTF">2024-12-16T08:44:42Z</dcterms:created>
  <dcterms:modified xsi:type="dcterms:W3CDTF">2025-03-06T14:41:20Z</dcterms:modified>
</cp:coreProperties>
</file>