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620"/>
  </bookViews>
  <sheets>
    <sheet name="Аркуш1" sheetId="1" r:id="rId1"/>
  </sheets>
  <definedNames>
    <definedName name="_xlnm.Print_Area" localSheetId="0">Аркуш1!$A$1:$L$83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3" i="1"/>
  <c r="K74"/>
  <c r="K75"/>
  <c r="K72"/>
  <c r="K71"/>
  <c r="J71"/>
  <c r="I71"/>
  <c r="H71"/>
  <c r="F71" s="1"/>
  <c r="G71"/>
  <c r="F70"/>
  <c r="F69"/>
  <c r="F68"/>
  <c r="F67"/>
  <c r="K66"/>
  <c r="J66"/>
  <c r="I66"/>
  <c r="H66"/>
  <c r="G66"/>
  <c r="F66" s="1"/>
  <c r="F65"/>
  <c r="F64"/>
  <c r="F63"/>
  <c r="F62"/>
  <c r="G72"/>
  <c r="H72"/>
  <c r="I72"/>
  <c r="J72"/>
  <c r="G73"/>
  <c r="H73"/>
  <c r="I73"/>
  <c r="J73"/>
  <c r="G74"/>
  <c r="H74"/>
  <c r="I74"/>
  <c r="J74"/>
  <c r="G75"/>
  <c r="H75"/>
  <c r="I75"/>
  <c r="J75"/>
  <c r="I76"/>
  <c r="H76" l="1"/>
  <c r="K76"/>
  <c r="F76" s="1"/>
  <c r="J76"/>
  <c r="F72"/>
  <c r="F75"/>
  <c r="F74"/>
  <c r="G76"/>
  <c r="F73"/>
  <c r="K61" l="1"/>
  <c r="J61"/>
  <c r="I61"/>
  <c r="H61"/>
  <c r="G61"/>
  <c r="F60"/>
  <c r="F59"/>
  <c r="F58"/>
  <c r="F57"/>
  <c r="K56"/>
  <c r="J56"/>
  <c r="I56"/>
  <c r="H56"/>
  <c r="G56"/>
  <c r="F55"/>
  <c r="F54"/>
  <c r="F53"/>
  <c r="F52"/>
  <c r="K51"/>
  <c r="J51"/>
  <c r="I51"/>
  <c r="H51"/>
  <c r="G51"/>
  <c r="F50"/>
  <c r="F49"/>
  <c r="F48"/>
  <c r="F47"/>
  <c r="K46"/>
  <c r="J46"/>
  <c r="I46"/>
  <c r="H46"/>
  <c r="G46"/>
  <c r="F45"/>
  <c r="F44"/>
  <c r="F43"/>
  <c r="F42"/>
  <c r="K41"/>
  <c r="J41"/>
  <c r="I41"/>
  <c r="H41"/>
  <c r="G41"/>
  <c r="F40"/>
  <c r="F39"/>
  <c r="F38"/>
  <c r="F37"/>
  <c r="K36"/>
  <c r="J36"/>
  <c r="I36"/>
  <c r="H36"/>
  <c r="G36"/>
  <c r="F35"/>
  <c r="F34"/>
  <c r="F33"/>
  <c r="F32"/>
  <c r="K31"/>
  <c r="J31"/>
  <c r="I31"/>
  <c r="H31"/>
  <c r="G31"/>
  <c r="F30"/>
  <c r="F29"/>
  <c r="F28"/>
  <c r="F27"/>
  <c r="K26"/>
  <c r="J26"/>
  <c r="I26"/>
  <c r="H26"/>
  <c r="G26"/>
  <c r="F25"/>
  <c r="F24"/>
  <c r="F23"/>
  <c r="F22"/>
  <c r="K21"/>
  <c r="J21"/>
  <c r="I21"/>
  <c r="H21"/>
  <c r="G21"/>
  <c r="F20"/>
  <c r="F19"/>
  <c r="F18"/>
  <c r="F17"/>
  <c r="H16"/>
  <c r="I16"/>
  <c r="J16"/>
  <c r="K16"/>
  <c r="G16"/>
  <c r="F13"/>
  <c r="F14"/>
  <c r="F15"/>
  <c r="F12"/>
  <c r="F16" l="1"/>
  <c r="F61"/>
  <c r="F56"/>
  <c r="F51"/>
  <c r="F46"/>
  <c r="F41"/>
  <c r="F36"/>
  <c r="F31"/>
  <c r="F26"/>
  <c r="F21"/>
</calcChain>
</file>

<file path=xl/sharedStrings.xml><?xml version="1.0" encoding="utf-8"?>
<sst xmlns="http://schemas.openxmlformats.org/spreadsheetml/2006/main" count="140" uniqueCount="49">
  <si>
    <t>№ з/п</t>
  </si>
  <si>
    <t>Найменування</t>
  </si>
  <si>
    <t>Виконавець</t>
  </si>
  <si>
    <t>Термін виконання</t>
  </si>
  <si>
    <t>Джерела фінансування</t>
  </si>
  <si>
    <t>Орієнтовні обсяги фінансування</t>
  </si>
  <si>
    <t>(тис.грн.)</t>
  </si>
  <si>
    <t>Очікувані результати</t>
  </si>
  <si>
    <t>Разом</t>
  </si>
  <si>
    <t>Підвищення рівня доступності населення до якісної медичної допомоги і своєчасного надання повноцінної невідкладної медичної допомоги</t>
  </si>
  <si>
    <t>Широківська ОТГ</t>
  </si>
  <si>
    <t>Карпівська ОТГ</t>
  </si>
  <si>
    <t>Новолатівська ОТГ</t>
  </si>
  <si>
    <t>Гречаноподівська ОТГ</t>
  </si>
  <si>
    <t>КНП  «Широківський центр ПМД"</t>
  </si>
  <si>
    <t xml:space="preserve">2021 - 2025 </t>
  </si>
  <si>
    <t>Створення умов для своєчасного надання медичної допомоги та покращення діяльності лікувальних закладів</t>
  </si>
  <si>
    <t>Створення та підтримання комфортних умов для перебування пацієнтів і громадян у лікувальних закладах</t>
  </si>
  <si>
    <t>Покращення ефективності, своєчасності і якості медичної допомоги</t>
  </si>
  <si>
    <t>Проведення  поточних ремонтів приміщень закладу</t>
  </si>
  <si>
    <t xml:space="preserve">Покращення умов роботи медичним працівникам АЗПСМ  та ПЗ </t>
  </si>
  <si>
    <t xml:space="preserve">Оснащення  АЗПСМ, ПЗ  медичним та іншим обладнанням у відповідності до табеля матеріально – технічного оснащення.
Збільшення кількості населення охопленого доступною сімейною медициною.
</t>
  </si>
  <si>
    <t xml:space="preserve">Проведення підготовки лікарів і молодших медичних спеціалістів за спеціальністю загальна практика- сімейна медицина (ПАЦ, спеціалізація, удосконалення) </t>
  </si>
  <si>
    <t>Курси підвищення кваліфікації</t>
  </si>
  <si>
    <t>РАЗОМ</t>
  </si>
  <si>
    <t>та підтримки комунального некомерційного підприємства «Широківський центр первинної медичної допомоги»</t>
  </si>
  <si>
    <t>Широківської селищної ради</t>
  </si>
  <si>
    <t xml:space="preserve"> півріччя 2021 р.</t>
  </si>
  <si>
    <t>2022 р.</t>
  </si>
  <si>
    <t>2023 р.</t>
  </si>
  <si>
    <t>2024 р.</t>
  </si>
  <si>
    <t>2025 р.</t>
  </si>
  <si>
    <t>Відновлення та підсилення будівельних конструкцій</t>
  </si>
  <si>
    <t>Реконструкція переходу (літ. «а6») між будівлями первинної амбулаторії (літ. «А1» та «А2» ) КНП « Широківський центр ПМД», розташованого за адресою: 53700, Дніпропетровська обл., Криворізький р-н, селище Широке, вул. Казбек 17.</t>
  </si>
  <si>
    <t xml:space="preserve">Стимулюючі виплати, премії  та диференціація  працівникам медичного центру </t>
  </si>
  <si>
    <t xml:space="preserve">Послуги підготовка медичних закладів до опалювального сезону та інші послуги (крім комунальних) 
</t>
  </si>
  <si>
    <t>Зниження рівня захворю-ваності та інвалідизації дитячого та дорослого населення. Покращення рівня надання медичної допомоги.</t>
  </si>
  <si>
    <t>Зниження рівня захворюваності та інвалідизації дитячого населення. Покращення рівня надання медичної допомоги.</t>
  </si>
  <si>
    <t>Оновлення матеріально-технічної бази:
- придбання дороговартісного обладнання і предметів довгострокового користування</t>
  </si>
  <si>
    <t>Задоволення потреб пільгової категорії громадян</t>
  </si>
  <si>
    <t xml:space="preserve">Забезпечення лікарськими засобами та виробами медичного призначення, витратними матеріалами для надання медичної допомоги населенню (у тому числі для надання невідкладної медичної  допомоги) </t>
  </si>
  <si>
    <t xml:space="preserve">Комунальні послуги та енергоносії </t>
  </si>
  <si>
    <t xml:space="preserve">Придбання предметів, матеріалів, господарського інструменту (бланки, паливо мастильні матеріали, періодичні видання, канцелярські товари, тощо) </t>
  </si>
  <si>
    <t>Забезпечення адаптованими молочними сумішами дітей першого року життя, народжених від ВІЛ-інфікованих матерів, згідно з ЗУ «Про затвердження Загальнодержавної цільової соціальної програми протидії ВІЛ-інфекції/СНІДу» та Наказу МОЗ України від 26.04.2022 № 692 "Про затвердження клінічної настанови, заснованої на доказах, «Профілактика передачі ВІЛ від матері до дитини» та стандартів медичної допомоги «Профілактика передачі ВІЛ від матері до дитини</t>
  </si>
  <si>
    <t>Забезпечення жителів громад лікарськими засобами, під час амбулаторного лікування (окрім тих, що постачаються за рахунок коштів державного та обласного бюджетів) згідно з вимогами постанови КМУ від 17.08.1998 року №1303 «Про впорядкування безоплатного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 захворювань»</t>
  </si>
  <si>
    <t>Забезпечення жителів громад лікарськими засобами, медичними виробами під час амбулаторного лікування (окрім тих, що постачаються за рахунок коштів державного та обласного бюджетів) згідно з вимогами постанови КМУ від 03.12.2009 року №1301 «Про затвердження Порядку забезпечення осіб з інвалідністю і дітей з інвалідністю технічними та іншими засобами»</t>
  </si>
  <si>
    <r>
      <t xml:space="preserve">Додаток 1 до Програми </t>
    </r>
    <r>
      <rPr>
        <b/>
        <sz val="14"/>
        <color rgb="FF000000"/>
        <rFont val="Times New Roman"/>
        <family val="1"/>
        <charset val="204"/>
      </rPr>
      <t xml:space="preserve">розвитку первинної медичної допомоги </t>
    </r>
  </si>
  <si>
    <t>на 2021 - 2028 роки</t>
  </si>
  <si>
    <t>Обсяги фінансування Програми 2021-2025 роки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</si>
</sst>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" fillId="0" borderId="7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7" fillId="0" borderId="0" xfId="0" applyFont="1"/>
    <xf numFmtId="0" fontId="2" fillId="0" borderId="18" xfId="0" applyFont="1" applyBorder="1" applyAlignment="1">
      <alignment horizontal="center" vertical="center" wrapText="1"/>
    </xf>
    <xf numFmtId="0" fontId="1" fillId="0" borderId="22" xfId="0" applyFont="1" applyBorder="1"/>
    <xf numFmtId="0" fontId="0" fillId="0" borderId="22" xfId="0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164" fontId="2" fillId="0" borderId="33" xfId="0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0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1"/>
  <sheetViews>
    <sheetView tabSelected="1" zoomScaleSheetLayoutView="80" workbookViewId="0">
      <selection activeCell="A3" sqref="A3:L3"/>
    </sheetView>
  </sheetViews>
  <sheetFormatPr defaultRowHeight="14.5"/>
  <cols>
    <col min="1" max="1" width="5.81640625" style="33" bestFit="1" customWidth="1"/>
    <col min="2" max="2" width="47.08984375" customWidth="1"/>
    <col min="3" max="3" width="13.36328125" customWidth="1"/>
    <col min="4" max="4" width="8.6328125" customWidth="1"/>
    <col min="5" max="5" width="16.1796875" style="18" customWidth="1"/>
    <col min="6" max="6" width="10.6328125" style="6" customWidth="1"/>
    <col min="7" max="8" width="11.36328125" customWidth="1"/>
    <col min="9" max="9" width="11" customWidth="1"/>
    <col min="10" max="10" width="10.81640625" customWidth="1"/>
    <col min="11" max="11" width="10.6328125" customWidth="1"/>
    <col min="12" max="12" width="21.54296875" customWidth="1"/>
  </cols>
  <sheetData>
    <row r="1" spans="1:12" ht="18" customHeight="1">
      <c r="A1" s="88" t="s">
        <v>46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ht="17.5">
      <c r="A2" s="89" t="s">
        <v>25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2" ht="17.5">
      <c r="A3" s="89" t="s">
        <v>26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17.5">
      <c r="A4" s="90" t="s">
        <v>47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6" spans="1:12" ht="17.5">
      <c r="A6" s="88" t="s">
        <v>48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8" spans="1:12" ht="15" thickBot="1"/>
    <row r="9" spans="1:12" ht="52">
      <c r="A9" s="38" t="s">
        <v>0</v>
      </c>
      <c r="B9" s="35" t="s">
        <v>1</v>
      </c>
      <c r="C9" s="35" t="s">
        <v>2</v>
      </c>
      <c r="D9" s="35" t="s">
        <v>3</v>
      </c>
      <c r="E9" s="35" t="s">
        <v>4</v>
      </c>
      <c r="F9" s="1" t="s">
        <v>5</v>
      </c>
      <c r="G9" s="1" t="s">
        <v>5</v>
      </c>
      <c r="H9" s="1" t="s">
        <v>5</v>
      </c>
      <c r="I9" s="1" t="s">
        <v>5</v>
      </c>
      <c r="J9" s="1" t="s">
        <v>5</v>
      </c>
      <c r="K9" s="1" t="s">
        <v>5</v>
      </c>
      <c r="L9" s="35" t="s">
        <v>7</v>
      </c>
    </row>
    <row r="10" spans="1:12" ht="26">
      <c r="A10" s="39"/>
      <c r="B10" s="36"/>
      <c r="C10" s="36"/>
      <c r="D10" s="36"/>
      <c r="E10" s="36"/>
      <c r="F10" s="2" t="s">
        <v>6</v>
      </c>
      <c r="G10" s="2" t="s">
        <v>27</v>
      </c>
      <c r="H10" s="2" t="s">
        <v>28</v>
      </c>
      <c r="I10" s="2" t="s">
        <v>29</v>
      </c>
      <c r="J10" s="2" t="s">
        <v>30</v>
      </c>
      <c r="K10" s="2" t="s">
        <v>31</v>
      </c>
      <c r="L10" s="36"/>
    </row>
    <row r="11" spans="1:12" ht="15" thickBot="1">
      <c r="A11" s="40"/>
      <c r="B11" s="37"/>
      <c r="C11" s="37"/>
      <c r="D11" s="37"/>
      <c r="E11" s="37"/>
      <c r="F11" s="9"/>
      <c r="G11" s="3" t="s">
        <v>6</v>
      </c>
      <c r="H11" s="3" t="s">
        <v>6</v>
      </c>
      <c r="I11" s="3" t="s">
        <v>6</v>
      </c>
      <c r="J11" s="3" t="s">
        <v>6</v>
      </c>
      <c r="K11" s="3" t="s">
        <v>6</v>
      </c>
      <c r="L11" s="37"/>
    </row>
    <row r="12" spans="1:12" ht="25" customHeight="1">
      <c r="A12" s="50">
        <v>1</v>
      </c>
      <c r="B12" s="44" t="s">
        <v>40</v>
      </c>
      <c r="C12" s="47" t="s">
        <v>14</v>
      </c>
      <c r="D12" s="47" t="s">
        <v>15</v>
      </c>
      <c r="E12" s="15" t="s">
        <v>10</v>
      </c>
      <c r="F12" s="10">
        <f>SUM(G12:K12)</f>
        <v>5952.51</v>
      </c>
      <c r="G12" s="11">
        <v>1252.2</v>
      </c>
      <c r="H12" s="11">
        <v>50</v>
      </c>
      <c r="I12" s="11">
        <v>1404.93</v>
      </c>
      <c r="J12" s="11">
        <v>1545.42</v>
      </c>
      <c r="K12" s="11">
        <v>1699.96</v>
      </c>
      <c r="L12" s="41" t="s">
        <v>9</v>
      </c>
    </row>
    <row r="13" spans="1:12" ht="25" customHeight="1">
      <c r="A13" s="51"/>
      <c r="B13" s="45"/>
      <c r="C13" s="48"/>
      <c r="D13" s="48"/>
      <c r="E13" s="16" t="s">
        <v>11</v>
      </c>
      <c r="F13" s="5">
        <f t="shared" ref="F13:F15" si="0">SUM(G13:K13)</f>
        <v>4339.93</v>
      </c>
      <c r="G13" s="4">
        <v>711.1</v>
      </c>
      <c r="H13" s="4">
        <v>500</v>
      </c>
      <c r="I13" s="4">
        <v>775.63</v>
      </c>
      <c r="J13" s="4">
        <v>853.2</v>
      </c>
      <c r="K13" s="7">
        <v>1500</v>
      </c>
      <c r="L13" s="42"/>
    </row>
    <row r="14" spans="1:12" ht="25" customHeight="1">
      <c r="A14" s="51"/>
      <c r="B14" s="45"/>
      <c r="C14" s="48"/>
      <c r="D14" s="48"/>
      <c r="E14" s="17" t="s">
        <v>12</v>
      </c>
      <c r="F14" s="5">
        <f t="shared" si="0"/>
        <v>1809.55</v>
      </c>
      <c r="G14" s="4">
        <v>386</v>
      </c>
      <c r="H14" s="4">
        <v>200</v>
      </c>
      <c r="I14" s="4">
        <v>369.65</v>
      </c>
      <c r="J14" s="4">
        <v>406.62</v>
      </c>
      <c r="K14" s="4">
        <v>447.28</v>
      </c>
      <c r="L14" s="42"/>
    </row>
    <row r="15" spans="1:12" ht="25" customHeight="1">
      <c r="A15" s="51"/>
      <c r="B15" s="45"/>
      <c r="C15" s="48"/>
      <c r="D15" s="48"/>
      <c r="E15" s="17" t="s">
        <v>13</v>
      </c>
      <c r="F15" s="5">
        <f t="shared" si="0"/>
        <v>2827.1400000000003</v>
      </c>
      <c r="G15" s="4">
        <v>591.79999999999995</v>
      </c>
      <c r="H15" s="4">
        <v>200</v>
      </c>
      <c r="I15" s="4">
        <v>614.99</v>
      </c>
      <c r="J15" s="4">
        <v>676.36</v>
      </c>
      <c r="K15" s="4">
        <v>743.99</v>
      </c>
      <c r="L15" s="42"/>
    </row>
    <row r="16" spans="1:12" ht="25" customHeight="1" thickBot="1">
      <c r="A16" s="52"/>
      <c r="B16" s="46"/>
      <c r="C16" s="49"/>
      <c r="D16" s="49"/>
      <c r="E16" s="19" t="s">
        <v>8</v>
      </c>
      <c r="F16" s="12">
        <f>SUM(G16:K16)</f>
        <v>14929.13</v>
      </c>
      <c r="G16" s="12">
        <f>SUM(G12:G15)</f>
        <v>2941.1000000000004</v>
      </c>
      <c r="H16" s="12">
        <f t="shared" ref="H16:K16" si="1">SUM(H12:H15)</f>
        <v>950</v>
      </c>
      <c r="I16" s="12">
        <f t="shared" si="1"/>
        <v>3165.2</v>
      </c>
      <c r="J16" s="12">
        <f t="shared" si="1"/>
        <v>3481.6</v>
      </c>
      <c r="K16" s="12">
        <f t="shared" si="1"/>
        <v>4391.2299999999996</v>
      </c>
      <c r="L16" s="43"/>
    </row>
    <row r="17" spans="1:12" ht="25" customHeight="1">
      <c r="A17" s="50">
        <v>2</v>
      </c>
      <c r="B17" s="44" t="s">
        <v>35</v>
      </c>
      <c r="C17" s="47" t="s">
        <v>14</v>
      </c>
      <c r="D17" s="47" t="s">
        <v>15</v>
      </c>
      <c r="E17" s="15" t="s">
        <v>10</v>
      </c>
      <c r="F17" s="10">
        <f>SUM(G17:K17)</f>
        <v>382.80000000000007</v>
      </c>
      <c r="G17" s="11">
        <v>120.4</v>
      </c>
      <c r="H17" s="11">
        <v>100</v>
      </c>
      <c r="I17" s="11">
        <v>49.06</v>
      </c>
      <c r="J17" s="11">
        <v>53.97</v>
      </c>
      <c r="K17" s="11">
        <v>59.37</v>
      </c>
      <c r="L17" s="41" t="s">
        <v>16</v>
      </c>
    </row>
    <row r="18" spans="1:12" ht="25" customHeight="1">
      <c r="A18" s="51"/>
      <c r="B18" s="45"/>
      <c r="C18" s="48"/>
      <c r="D18" s="48"/>
      <c r="E18" s="16" t="s">
        <v>11</v>
      </c>
      <c r="F18" s="5">
        <f t="shared" ref="F18:F21" si="2">SUM(G18:K18)</f>
        <v>1993.31</v>
      </c>
      <c r="G18" s="4">
        <v>1080.5</v>
      </c>
      <c r="H18" s="4">
        <v>250.5</v>
      </c>
      <c r="I18" s="4">
        <v>172.53</v>
      </c>
      <c r="J18" s="4">
        <v>189.78</v>
      </c>
      <c r="K18" s="4">
        <v>300</v>
      </c>
      <c r="L18" s="42"/>
    </row>
    <row r="19" spans="1:12" ht="25" customHeight="1">
      <c r="A19" s="51"/>
      <c r="B19" s="45"/>
      <c r="C19" s="48"/>
      <c r="D19" s="48"/>
      <c r="E19" s="17" t="s">
        <v>12</v>
      </c>
      <c r="F19" s="5">
        <f t="shared" si="2"/>
        <v>493.01</v>
      </c>
      <c r="G19" s="4">
        <v>100.6</v>
      </c>
      <c r="H19" s="4">
        <v>100</v>
      </c>
      <c r="I19" s="4">
        <v>52.41</v>
      </c>
      <c r="J19" s="4">
        <v>110</v>
      </c>
      <c r="K19" s="4">
        <v>130</v>
      </c>
      <c r="L19" s="42"/>
    </row>
    <row r="20" spans="1:12" ht="25" customHeight="1">
      <c r="A20" s="51"/>
      <c r="B20" s="45"/>
      <c r="C20" s="48"/>
      <c r="D20" s="48"/>
      <c r="E20" s="17" t="s">
        <v>13</v>
      </c>
      <c r="F20" s="5">
        <f t="shared" si="2"/>
        <v>2559.2799999999997</v>
      </c>
      <c r="G20" s="4">
        <v>825.2</v>
      </c>
      <c r="H20" s="4">
        <v>200</v>
      </c>
      <c r="I20" s="4">
        <v>463.5</v>
      </c>
      <c r="J20" s="4">
        <v>509.8</v>
      </c>
      <c r="K20" s="4">
        <v>560.78</v>
      </c>
      <c r="L20" s="42"/>
    </row>
    <row r="21" spans="1:12" ht="25" customHeight="1" thickBot="1">
      <c r="A21" s="52"/>
      <c r="B21" s="46"/>
      <c r="C21" s="49"/>
      <c r="D21" s="49"/>
      <c r="E21" s="19" t="s">
        <v>8</v>
      </c>
      <c r="F21" s="12">
        <f t="shared" si="2"/>
        <v>5428.4</v>
      </c>
      <c r="G21" s="12">
        <f>SUM(G17:G20)</f>
        <v>2126.6999999999998</v>
      </c>
      <c r="H21" s="12">
        <f t="shared" ref="H21" si="3">SUM(H17:H20)</f>
        <v>650.5</v>
      </c>
      <c r="I21" s="12">
        <f t="shared" ref="I21" si="4">SUM(I17:I20)</f>
        <v>737.5</v>
      </c>
      <c r="J21" s="12">
        <f t="shared" ref="J21" si="5">SUM(J17:J20)</f>
        <v>863.55</v>
      </c>
      <c r="K21" s="12">
        <f t="shared" ref="K21" si="6">SUM(K17:K20)</f>
        <v>1050.1500000000001</v>
      </c>
      <c r="L21" s="43"/>
    </row>
    <row r="22" spans="1:12" ht="25" customHeight="1">
      <c r="A22" s="50">
        <v>3</v>
      </c>
      <c r="B22" s="53" t="s">
        <v>44</v>
      </c>
      <c r="C22" s="47" t="s">
        <v>14</v>
      </c>
      <c r="D22" s="47" t="s">
        <v>15</v>
      </c>
      <c r="E22" s="15" t="s">
        <v>10</v>
      </c>
      <c r="F22" s="10">
        <f>SUM(G22:K22)</f>
        <v>843.15</v>
      </c>
      <c r="G22" s="11">
        <v>200</v>
      </c>
      <c r="H22" s="11">
        <v>100</v>
      </c>
      <c r="I22" s="11">
        <v>138.16</v>
      </c>
      <c r="J22" s="11">
        <v>200</v>
      </c>
      <c r="K22" s="11">
        <v>204.99</v>
      </c>
      <c r="L22" s="56" t="s">
        <v>36</v>
      </c>
    </row>
    <row r="23" spans="1:12" ht="25" customHeight="1">
      <c r="A23" s="51"/>
      <c r="B23" s="54"/>
      <c r="C23" s="48"/>
      <c r="D23" s="48"/>
      <c r="E23" s="16" t="s">
        <v>11</v>
      </c>
      <c r="F23" s="5">
        <f t="shared" ref="F23:F26" si="7">SUM(G23:K23)</f>
        <v>1656.22</v>
      </c>
      <c r="G23" s="4">
        <v>330</v>
      </c>
      <c r="H23" s="4">
        <v>385</v>
      </c>
      <c r="I23" s="4">
        <v>385</v>
      </c>
      <c r="J23" s="4">
        <v>300</v>
      </c>
      <c r="K23" s="4">
        <v>256.22000000000003</v>
      </c>
      <c r="L23" s="57"/>
    </row>
    <row r="24" spans="1:12" ht="25" customHeight="1">
      <c r="A24" s="51"/>
      <c r="B24" s="54"/>
      <c r="C24" s="48"/>
      <c r="D24" s="48"/>
      <c r="E24" s="17" t="s">
        <v>12</v>
      </c>
      <c r="F24" s="5">
        <f t="shared" si="7"/>
        <v>144.09</v>
      </c>
      <c r="G24" s="4">
        <v>24</v>
      </c>
      <c r="H24" s="4">
        <v>24</v>
      </c>
      <c r="I24" s="4">
        <v>29.04</v>
      </c>
      <c r="J24" s="4">
        <v>31.95</v>
      </c>
      <c r="K24" s="4">
        <v>35.1</v>
      </c>
      <c r="L24" s="57"/>
    </row>
    <row r="25" spans="1:12" ht="25" customHeight="1">
      <c r="A25" s="51"/>
      <c r="B25" s="54"/>
      <c r="C25" s="48"/>
      <c r="D25" s="48"/>
      <c r="E25" s="17" t="s">
        <v>13</v>
      </c>
      <c r="F25" s="5">
        <f t="shared" si="7"/>
        <v>717.19</v>
      </c>
      <c r="G25" s="4">
        <v>70</v>
      </c>
      <c r="H25" s="4">
        <v>70</v>
      </c>
      <c r="I25" s="4">
        <v>274.7</v>
      </c>
      <c r="J25" s="4">
        <v>200</v>
      </c>
      <c r="K25" s="4">
        <v>102.49</v>
      </c>
      <c r="L25" s="57"/>
    </row>
    <row r="26" spans="1:12" ht="25" customHeight="1" thickBot="1">
      <c r="A26" s="52"/>
      <c r="B26" s="55"/>
      <c r="C26" s="49"/>
      <c r="D26" s="49"/>
      <c r="E26" s="19" t="s">
        <v>8</v>
      </c>
      <c r="F26" s="12">
        <f t="shared" si="7"/>
        <v>3360.65</v>
      </c>
      <c r="G26" s="12">
        <f>SUM(G22:G25)</f>
        <v>624</v>
      </c>
      <c r="H26" s="12">
        <f t="shared" ref="H26" si="8">SUM(H22:H25)</f>
        <v>579</v>
      </c>
      <c r="I26" s="12">
        <f t="shared" ref="I26" si="9">SUM(I22:I25)</f>
        <v>826.89999999999986</v>
      </c>
      <c r="J26" s="12">
        <f t="shared" ref="J26" si="10">SUM(J22:J25)</f>
        <v>731.95</v>
      </c>
      <c r="K26" s="12">
        <f t="shared" ref="K26" si="11">SUM(K22:K25)</f>
        <v>598.80000000000007</v>
      </c>
      <c r="L26" s="58"/>
    </row>
    <row r="27" spans="1:12" ht="25" customHeight="1">
      <c r="A27" s="50">
        <v>4</v>
      </c>
      <c r="B27" s="44" t="s">
        <v>41</v>
      </c>
      <c r="C27" s="47" t="s">
        <v>14</v>
      </c>
      <c r="D27" s="47" t="s">
        <v>15</v>
      </c>
      <c r="E27" s="15" t="s">
        <v>10</v>
      </c>
      <c r="F27" s="10">
        <f>SUM(G27:K27)</f>
        <v>3144.8400000000006</v>
      </c>
      <c r="G27" s="11">
        <v>330.47</v>
      </c>
      <c r="H27" s="11">
        <v>510</v>
      </c>
      <c r="I27" s="11">
        <v>1380.67</v>
      </c>
      <c r="J27" s="11">
        <v>439.86</v>
      </c>
      <c r="K27" s="11">
        <v>483.84</v>
      </c>
      <c r="L27" s="41" t="s">
        <v>17</v>
      </c>
    </row>
    <row r="28" spans="1:12" ht="25" customHeight="1">
      <c r="A28" s="51"/>
      <c r="B28" s="45"/>
      <c r="C28" s="48"/>
      <c r="D28" s="48"/>
      <c r="E28" s="16" t="s">
        <v>11</v>
      </c>
      <c r="F28" s="5">
        <f t="shared" ref="F28:F31" si="12">SUM(G28:K28)</f>
        <v>5935.33</v>
      </c>
      <c r="G28" s="4">
        <v>671.93</v>
      </c>
      <c r="H28" s="4">
        <v>900</v>
      </c>
      <c r="I28" s="4">
        <v>1363.4</v>
      </c>
      <c r="J28" s="4">
        <v>1500</v>
      </c>
      <c r="K28" s="4">
        <v>1500</v>
      </c>
      <c r="L28" s="42"/>
    </row>
    <row r="29" spans="1:12" ht="25" customHeight="1">
      <c r="A29" s="51"/>
      <c r="B29" s="45"/>
      <c r="C29" s="48"/>
      <c r="D29" s="48"/>
      <c r="E29" s="17" t="s">
        <v>12</v>
      </c>
      <c r="F29" s="5">
        <f t="shared" si="12"/>
        <v>2033.8</v>
      </c>
      <c r="G29" s="4">
        <v>260</v>
      </c>
      <c r="H29" s="4">
        <v>350</v>
      </c>
      <c r="I29" s="4">
        <v>323.8</v>
      </c>
      <c r="J29" s="4">
        <v>600</v>
      </c>
      <c r="K29" s="4">
        <v>500</v>
      </c>
      <c r="L29" s="42"/>
    </row>
    <row r="30" spans="1:12" ht="25" customHeight="1">
      <c r="A30" s="51"/>
      <c r="B30" s="45"/>
      <c r="C30" s="48"/>
      <c r="D30" s="48"/>
      <c r="E30" s="17" t="s">
        <v>13</v>
      </c>
      <c r="F30" s="5">
        <f t="shared" si="12"/>
        <v>3752.3</v>
      </c>
      <c r="G30" s="4">
        <v>442.6</v>
      </c>
      <c r="H30" s="4">
        <v>550</v>
      </c>
      <c r="I30" s="4">
        <v>759.7</v>
      </c>
      <c r="J30" s="4">
        <v>1000</v>
      </c>
      <c r="K30" s="4">
        <v>1000</v>
      </c>
      <c r="L30" s="42"/>
    </row>
    <row r="31" spans="1:12" ht="25" customHeight="1" thickBot="1">
      <c r="A31" s="52"/>
      <c r="B31" s="46"/>
      <c r="C31" s="49"/>
      <c r="D31" s="49"/>
      <c r="E31" s="19" t="s">
        <v>8</v>
      </c>
      <c r="F31" s="12">
        <f t="shared" si="12"/>
        <v>14866.27</v>
      </c>
      <c r="G31" s="12">
        <f>SUM(G27:G30)</f>
        <v>1705</v>
      </c>
      <c r="H31" s="12">
        <f t="shared" ref="H31" si="13">SUM(H27:H30)</f>
        <v>2310</v>
      </c>
      <c r="I31" s="12">
        <f t="shared" ref="I31" si="14">SUM(I27:I30)</f>
        <v>3827.5700000000006</v>
      </c>
      <c r="J31" s="12">
        <f t="shared" ref="J31" si="15">SUM(J27:J30)</f>
        <v>3539.86</v>
      </c>
      <c r="K31" s="12">
        <f t="shared" ref="K31" si="16">SUM(K27:K30)</f>
        <v>3483.84</v>
      </c>
      <c r="L31" s="43"/>
    </row>
    <row r="32" spans="1:12" ht="25" customHeight="1">
      <c r="A32" s="50">
        <v>5</v>
      </c>
      <c r="B32" s="59" t="s">
        <v>34</v>
      </c>
      <c r="C32" s="47" t="s">
        <v>14</v>
      </c>
      <c r="D32" s="47" t="s">
        <v>15</v>
      </c>
      <c r="E32" s="15" t="s">
        <v>10</v>
      </c>
      <c r="F32" s="10">
        <f>SUM(G32:K32)</f>
        <v>7806.380000000001</v>
      </c>
      <c r="G32" s="11">
        <v>1924.3</v>
      </c>
      <c r="H32" s="11">
        <v>350.8</v>
      </c>
      <c r="I32" s="11">
        <v>1858.5</v>
      </c>
      <c r="J32" s="11">
        <v>1746.01</v>
      </c>
      <c r="K32" s="11">
        <v>1926.77</v>
      </c>
      <c r="L32" s="41" t="s">
        <v>18</v>
      </c>
    </row>
    <row r="33" spans="1:12" ht="25" customHeight="1">
      <c r="A33" s="51"/>
      <c r="B33" s="60"/>
      <c r="C33" s="48"/>
      <c r="D33" s="48"/>
      <c r="E33" s="16" t="s">
        <v>11</v>
      </c>
      <c r="F33" s="5">
        <f t="shared" ref="F33:F36" si="17">SUM(G33:K33)</f>
        <v>18345.400000000001</v>
      </c>
      <c r="G33" s="4">
        <v>3083.4</v>
      </c>
      <c r="H33" s="4">
        <v>3500.5</v>
      </c>
      <c r="I33" s="4">
        <v>3161.5</v>
      </c>
      <c r="J33" s="4">
        <v>4100</v>
      </c>
      <c r="K33" s="7">
        <v>4500</v>
      </c>
      <c r="L33" s="42"/>
    </row>
    <row r="34" spans="1:12" ht="25" customHeight="1">
      <c r="A34" s="51"/>
      <c r="B34" s="60"/>
      <c r="C34" s="48"/>
      <c r="D34" s="48"/>
      <c r="E34" s="17" t="s">
        <v>12</v>
      </c>
      <c r="F34" s="5">
        <f t="shared" si="17"/>
        <v>8562.25</v>
      </c>
      <c r="G34" s="4">
        <v>1851.55</v>
      </c>
      <c r="H34" s="4">
        <v>1300</v>
      </c>
      <c r="I34" s="4">
        <v>1510.7</v>
      </c>
      <c r="J34" s="4">
        <v>2000</v>
      </c>
      <c r="K34" s="4">
        <v>1900</v>
      </c>
      <c r="L34" s="42"/>
    </row>
    <row r="35" spans="1:12" ht="25" customHeight="1">
      <c r="A35" s="51"/>
      <c r="B35" s="60"/>
      <c r="C35" s="48"/>
      <c r="D35" s="48"/>
      <c r="E35" s="17" t="s">
        <v>13</v>
      </c>
      <c r="F35" s="5">
        <f t="shared" si="17"/>
        <v>8765.869999999999</v>
      </c>
      <c r="G35" s="4">
        <v>1734.07</v>
      </c>
      <c r="H35" s="4">
        <v>1900</v>
      </c>
      <c r="I35" s="4">
        <v>1481.8</v>
      </c>
      <c r="J35" s="4">
        <v>1500</v>
      </c>
      <c r="K35" s="4">
        <v>2150</v>
      </c>
      <c r="L35" s="42"/>
    </row>
    <row r="36" spans="1:12" ht="25" customHeight="1" thickBot="1">
      <c r="A36" s="52"/>
      <c r="B36" s="61"/>
      <c r="C36" s="49"/>
      <c r="D36" s="49"/>
      <c r="E36" s="19" t="s">
        <v>8</v>
      </c>
      <c r="F36" s="12">
        <f t="shared" si="17"/>
        <v>43479.899999999994</v>
      </c>
      <c r="G36" s="12">
        <f>SUM(G32:G35)</f>
        <v>8593.32</v>
      </c>
      <c r="H36" s="12">
        <f t="shared" ref="H36" si="18">SUM(H32:H35)</f>
        <v>7051.3</v>
      </c>
      <c r="I36" s="12">
        <f t="shared" ref="I36" si="19">SUM(I32:I35)</f>
        <v>8012.5</v>
      </c>
      <c r="J36" s="12">
        <f t="shared" ref="J36" si="20">SUM(J32:J35)</f>
        <v>9346.01</v>
      </c>
      <c r="K36" s="12">
        <f t="shared" ref="K36" si="21">SUM(K32:K35)</f>
        <v>10476.77</v>
      </c>
      <c r="L36" s="43"/>
    </row>
    <row r="37" spans="1:12" ht="25" customHeight="1">
      <c r="A37" s="50">
        <v>6</v>
      </c>
      <c r="B37" s="44" t="s">
        <v>19</v>
      </c>
      <c r="C37" s="47" t="s">
        <v>14</v>
      </c>
      <c r="D37" s="47" t="s">
        <v>15</v>
      </c>
      <c r="E37" s="15" t="s">
        <v>10</v>
      </c>
      <c r="F37" s="10">
        <f>SUM(G37:K37)</f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41" t="s">
        <v>17</v>
      </c>
    </row>
    <row r="38" spans="1:12" ht="25" customHeight="1">
      <c r="A38" s="51"/>
      <c r="B38" s="45"/>
      <c r="C38" s="48"/>
      <c r="D38" s="48"/>
      <c r="E38" s="16" t="s">
        <v>11</v>
      </c>
      <c r="F38" s="5">
        <f t="shared" ref="F38:F41" si="22">SUM(G38:K38)</f>
        <v>2000</v>
      </c>
      <c r="G38" s="4">
        <v>2000</v>
      </c>
      <c r="H38" s="4">
        <v>0</v>
      </c>
      <c r="I38" s="4">
        <v>0</v>
      </c>
      <c r="J38" s="4">
        <v>0</v>
      </c>
      <c r="K38" s="4">
        <v>0</v>
      </c>
      <c r="L38" s="42"/>
    </row>
    <row r="39" spans="1:12" ht="25" customHeight="1">
      <c r="A39" s="51"/>
      <c r="B39" s="45"/>
      <c r="C39" s="48"/>
      <c r="D39" s="48"/>
      <c r="E39" s="17" t="s">
        <v>12</v>
      </c>
      <c r="F39" s="5">
        <f t="shared" si="22"/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2"/>
    </row>
    <row r="40" spans="1:12" ht="25" customHeight="1">
      <c r="A40" s="51"/>
      <c r="B40" s="45"/>
      <c r="C40" s="48"/>
      <c r="D40" s="48"/>
      <c r="E40" s="17" t="s">
        <v>13</v>
      </c>
      <c r="F40" s="5">
        <f t="shared" si="22"/>
        <v>700</v>
      </c>
      <c r="G40" s="4">
        <v>700</v>
      </c>
      <c r="H40" s="4">
        <v>0</v>
      </c>
      <c r="I40" s="4">
        <v>0</v>
      </c>
      <c r="J40" s="4">
        <v>0</v>
      </c>
      <c r="K40" s="4">
        <v>0</v>
      </c>
      <c r="L40" s="42"/>
    </row>
    <row r="41" spans="1:12" ht="25" customHeight="1" thickBot="1">
      <c r="A41" s="52"/>
      <c r="B41" s="46"/>
      <c r="C41" s="49"/>
      <c r="D41" s="49"/>
      <c r="E41" s="19" t="s">
        <v>8</v>
      </c>
      <c r="F41" s="12">
        <f t="shared" si="22"/>
        <v>2700</v>
      </c>
      <c r="G41" s="12">
        <f>SUM(G37:G40)</f>
        <v>2700</v>
      </c>
      <c r="H41" s="12">
        <f t="shared" ref="H41" si="23">SUM(H37:H40)</f>
        <v>0</v>
      </c>
      <c r="I41" s="12">
        <f t="shared" ref="I41" si="24">SUM(I37:I40)</f>
        <v>0</v>
      </c>
      <c r="J41" s="12">
        <f t="shared" ref="J41" si="25">SUM(J37:J40)</f>
        <v>0</v>
      </c>
      <c r="K41" s="12">
        <f t="shared" ref="K41" si="26">SUM(K37:K40)</f>
        <v>0</v>
      </c>
      <c r="L41" s="43"/>
    </row>
    <row r="42" spans="1:12" ht="25" customHeight="1">
      <c r="A42" s="50">
        <v>7</v>
      </c>
      <c r="B42" s="44" t="s">
        <v>42</v>
      </c>
      <c r="C42" s="47" t="s">
        <v>14</v>
      </c>
      <c r="D42" s="47" t="s">
        <v>15</v>
      </c>
      <c r="E42" s="15" t="s">
        <v>10</v>
      </c>
      <c r="F42" s="10">
        <f>SUM(G42:K42)</f>
        <v>1518.54</v>
      </c>
      <c r="G42" s="11">
        <v>373.43</v>
      </c>
      <c r="H42" s="11">
        <v>100</v>
      </c>
      <c r="I42" s="11">
        <v>78.2</v>
      </c>
      <c r="J42" s="11">
        <v>460.43</v>
      </c>
      <c r="K42" s="11">
        <v>506.48</v>
      </c>
      <c r="L42" s="41" t="s">
        <v>20</v>
      </c>
    </row>
    <row r="43" spans="1:12" ht="25" customHeight="1">
      <c r="A43" s="51"/>
      <c r="B43" s="45"/>
      <c r="C43" s="48"/>
      <c r="D43" s="48"/>
      <c r="E43" s="16" t="s">
        <v>11</v>
      </c>
      <c r="F43" s="5">
        <f t="shared" ref="F43:F46" si="27">SUM(G43:K43)</f>
        <v>2916.77</v>
      </c>
      <c r="G43" s="4">
        <v>824.67</v>
      </c>
      <c r="H43" s="4">
        <v>400</v>
      </c>
      <c r="I43" s="4">
        <v>732.9</v>
      </c>
      <c r="J43" s="4">
        <v>456.76</v>
      </c>
      <c r="K43" s="4">
        <v>502.44</v>
      </c>
      <c r="L43" s="42"/>
    </row>
    <row r="44" spans="1:12" ht="25" customHeight="1">
      <c r="A44" s="51"/>
      <c r="B44" s="45"/>
      <c r="C44" s="48"/>
      <c r="D44" s="48"/>
      <c r="E44" s="17" t="s">
        <v>12</v>
      </c>
      <c r="F44" s="5">
        <f t="shared" si="27"/>
        <v>1041.95</v>
      </c>
      <c r="G44" s="4">
        <v>180.58</v>
      </c>
      <c r="H44" s="4">
        <v>190.4</v>
      </c>
      <c r="I44" s="4">
        <v>188.6</v>
      </c>
      <c r="J44" s="4">
        <v>229.7</v>
      </c>
      <c r="K44" s="4">
        <v>252.67</v>
      </c>
      <c r="L44" s="42"/>
    </row>
    <row r="45" spans="1:12" ht="25" customHeight="1">
      <c r="A45" s="51"/>
      <c r="B45" s="45"/>
      <c r="C45" s="48"/>
      <c r="D45" s="48"/>
      <c r="E45" s="17" t="s">
        <v>13</v>
      </c>
      <c r="F45" s="5">
        <f t="shared" si="27"/>
        <v>1261.5300000000002</v>
      </c>
      <c r="G45" s="4">
        <v>171.32</v>
      </c>
      <c r="H45" s="4">
        <v>294.3</v>
      </c>
      <c r="I45" s="4">
        <v>308.3</v>
      </c>
      <c r="J45" s="4">
        <v>250</v>
      </c>
      <c r="K45" s="4">
        <v>237.61</v>
      </c>
      <c r="L45" s="42"/>
    </row>
    <row r="46" spans="1:12" ht="25" customHeight="1" thickBot="1">
      <c r="A46" s="52"/>
      <c r="B46" s="46"/>
      <c r="C46" s="49"/>
      <c r="D46" s="49"/>
      <c r="E46" s="19" t="s">
        <v>8</v>
      </c>
      <c r="F46" s="12">
        <f t="shared" si="27"/>
        <v>6738.7900000000009</v>
      </c>
      <c r="G46" s="12">
        <f>SUM(G42:G45)</f>
        <v>1549.9999999999998</v>
      </c>
      <c r="H46" s="12">
        <f t="shared" ref="H46" si="28">SUM(H42:H45)</f>
        <v>984.7</v>
      </c>
      <c r="I46" s="12">
        <f t="shared" ref="I46" si="29">SUM(I42:I45)</f>
        <v>1308</v>
      </c>
      <c r="J46" s="12">
        <f t="shared" ref="J46" si="30">SUM(J42:J45)</f>
        <v>1396.89</v>
      </c>
      <c r="K46" s="12">
        <f t="shared" ref="K46" si="31">SUM(K42:K45)</f>
        <v>1499.2000000000003</v>
      </c>
      <c r="L46" s="43"/>
    </row>
    <row r="47" spans="1:12" ht="30" customHeight="1">
      <c r="A47" s="50">
        <v>8</v>
      </c>
      <c r="B47" s="62" t="s">
        <v>38</v>
      </c>
      <c r="C47" s="65" t="s">
        <v>14</v>
      </c>
      <c r="D47" s="47" t="s">
        <v>15</v>
      </c>
      <c r="E47" s="15" t="s">
        <v>10</v>
      </c>
      <c r="F47" s="10">
        <f>SUM(G47:K47)</f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56" t="s">
        <v>21</v>
      </c>
    </row>
    <row r="48" spans="1:12" ht="30" customHeight="1">
      <c r="A48" s="51"/>
      <c r="B48" s="63"/>
      <c r="C48" s="66"/>
      <c r="D48" s="48"/>
      <c r="E48" s="16" t="s">
        <v>11</v>
      </c>
      <c r="F48" s="5">
        <f t="shared" ref="F48:F51" si="32">SUM(G48:K48)</f>
        <v>3082.3500000000004</v>
      </c>
      <c r="G48" s="4">
        <v>1000</v>
      </c>
      <c r="H48" s="4">
        <v>448.7</v>
      </c>
      <c r="I48" s="4">
        <v>493.5</v>
      </c>
      <c r="J48" s="4">
        <v>542.92999999999995</v>
      </c>
      <c r="K48" s="4">
        <v>597.22</v>
      </c>
      <c r="L48" s="57"/>
    </row>
    <row r="49" spans="1:12" ht="30" customHeight="1">
      <c r="A49" s="51"/>
      <c r="B49" s="63"/>
      <c r="C49" s="66"/>
      <c r="D49" s="48"/>
      <c r="E49" s="17" t="s">
        <v>12</v>
      </c>
      <c r="F49" s="5">
        <f t="shared" si="32"/>
        <v>1292.01</v>
      </c>
      <c r="G49" s="4">
        <v>350</v>
      </c>
      <c r="H49" s="4">
        <v>203</v>
      </c>
      <c r="I49" s="4">
        <v>223.3</v>
      </c>
      <c r="J49" s="4">
        <v>245.6</v>
      </c>
      <c r="K49" s="4">
        <v>270.11</v>
      </c>
      <c r="L49" s="57"/>
    </row>
    <row r="50" spans="1:12" ht="30" customHeight="1">
      <c r="A50" s="51"/>
      <c r="B50" s="63"/>
      <c r="C50" s="66"/>
      <c r="D50" s="48"/>
      <c r="E50" s="17" t="s">
        <v>13</v>
      </c>
      <c r="F50" s="5">
        <f t="shared" si="32"/>
        <v>2356.84</v>
      </c>
      <c r="G50" s="4">
        <v>700</v>
      </c>
      <c r="H50" s="4">
        <v>357</v>
      </c>
      <c r="I50" s="4">
        <v>392.7</v>
      </c>
      <c r="J50" s="4">
        <v>431.97</v>
      </c>
      <c r="K50" s="4">
        <v>475.17</v>
      </c>
      <c r="L50" s="57"/>
    </row>
    <row r="51" spans="1:12" ht="30" customHeight="1" thickBot="1">
      <c r="A51" s="52"/>
      <c r="B51" s="64"/>
      <c r="C51" s="67"/>
      <c r="D51" s="49"/>
      <c r="E51" s="19" t="s">
        <v>8</v>
      </c>
      <c r="F51" s="12">
        <f t="shared" si="32"/>
        <v>6731.2</v>
      </c>
      <c r="G51" s="12">
        <f>SUM(G47:G50)</f>
        <v>2050</v>
      </c>
      <c r="H51" s="12">
        <f t="shared" ref="H51" si="33">SUM(H47:H50)</f>
        <v>1008.7</v>
      </c>
      <c r="I51" s="12">
        <f t="shared" ref="I51" si="34">SUM(I47:I50)</f>
        <v>1109.5</v>
      </c>
      <c r="J51" s="12">
        <f t="shared" ref="J51" si="35">SUM(J47:J50)</f>
        <v>1220.5</v>
      </c>
      <c r="K51" s="12">
        <f t="shared" ref="K51" si="36">SUM(K47:K50)</f>
        <v>1342.5</v>
      </c>
      <c r="L51" s="58"/>
    </row>
    <row r="52" spans="1:12" ht="25" customHeight="1">
      <c r="A52" s="50">
        <v>9</v>
      </c>
      <c r="B52" s="44" t="s">
        <v>22</v>
      </c>
      <c r="C52" s="47" t="s">
        <v>14</v>
      </c>
      <c r="D52" s="47" t="s">
        <v>15</v>
      </c>
      <c r="E52" s="15" t="s">
        <v>10</v>
      </c>
      <c r="F52" s="10">
        <f>SUM(G52:K52)</f>
        <v>24.42</v>
      </c>
      <c r="G52" s="11">
        <v>8.5500000000000007</v>
      </c>
      <c r="H52" s="11">
        <v>3.42</v>
      </c>
      <c r="I52" s="11">
        <v>3.76</v>
      </c>
      <c r="J52" s="11">
        <v>4.1399999999999997</v>
      </c>
      <c r="K52" s="11">
        <v>4.55</v>
      </c>
      <c r="L52" s="41" t="s">
        <v>23</v>
      </c>
    </row>
    <row r="53" spans="1:12" ht="25" customHeight="1">
      <c r="A53" s="51"/>
      <c r="B53" s="45"/>
      <c r="C53" s="48"/>
      <c r="D53" s="48"/>
      <c r="E53" s="16" t="s">
        <v>11</v>
      </c>
      <c r="F53" s="5">
        <f t="shared" ref="F53:F56" si="37">SUM(G53:K53)</f>
        <v>205.44</v>
      </c>
      <c r="G53" s="4">
        <v>35.299999999999997</v>
      </c>
      <c r="H53" s="4">
        <v>50</v>
      </c>
      <c r="I53" s="4">
        <v>51.34</v>
      </c>
      <c r="J53" s="4">
        <v>50</v>
      </c>
      <c r="K53" s="4">
        <v>18.8</v>
      </c>
      <c r="L53" s="42"/>
    </row>
    <row r="54" spans="1:12" ht="25" customHeight="1">
      <c r="A54" s="51"/>
      <c r="B54" s="45"/>
      <c r="C54" s="48"/>
      <c r="D54" s="48"/>
      <c r="E54" s="17" t="s">
        <v>12</v>
      </c>
      <c r="F54" s="5">
        <f t="shared" si="37"/>
        <v>19.97</v>
      </c>
      <c r="G54" s="4">
        <v>6.6</v>
      </c>
      <c r="H54" s="4">
        <v>5</v>
      </c>
      <c r="I54" s="4">
        <v>2.5299999999999998</v>
      </c>
      <c r="J54" s="4">
        <v>2.78</v>
      </c>
      <c r="K54" s="4">
        <v>3.06</v>
      </c>
      <c r="L54" s="42"/>
    </row>
    <row r="55" spans="1:12" ht="25" customHeight="1">
      <c r="A55" s="51"/>
      <c r="B55" s="45"/>
      <c r="C55" s="48"/>
      <c r="D55" s="48"/>
      <c r="E55" s="17" t="s">
        <v>13</v>
      </c>
      <c r="F55" s="5">
        <f t="shared" si="37"/>
        <v>26.68</v>
      </c>
      <c r="G55" s="4">
        <v>7.15</v>
      </c>
      <c r="H55" s="4">
        <v>9</v>
      </c>
      <c r="I55" s="4">
        <v>3.15</v>
      </c>
      <c r="J55" s="4">
        <v>3.49</v>
      </c>
      <c r="K55" s="4">
        <v>3.89</v>
      </c>
      <c r="L55" s="42"/>
    </row>
    <row r="56" spans="1:12" ht="25" customHeight="1" thickBot="1">
      <c r="A56" s="52"/>
      <c r="B56" s="46"/>
      <c r="C56" s="49"/>
      <c r="D56" s="49"/>
      <c r="E56" s="19" t="s">
        <v>8</v>
      </c>
      <c r="F56" s="12">
        <f t="shared" si="37"/>
        <v>276.51</v>
      </c>
      <c r="G56" s="12">
        <f>SUM(G52:G55)</f>
        <v>57.599999999999994</v>
      </c>
      <c r="H56" s="12">
        <f t="shared" ref="H56" si="38">SUM(H52:H55)</f>
        <v>67.42</v>
      </c>
      <c r="I56" s="12">
        <f t="shared" ref="I56" si="39">SUM(I52:I55)</f>
        <v>60.78</v>
      </c>
      <c r="J56" s="12">
        <f t="shared" ref="J56" si="40">SUM(J52:J55)</f>
        <v>60.410000000000004</v>
      </c>
      <c r="K56" s="12">
        <f t="shared" ref="K56" si="41">SUM(K52:K55)</f>
        <v>30.3</v>
      </c>
      <c r="L56" s="43"/>
    </row>
    <row r="57" spans="1:12" ht="25" customHeight="1">
      <c r="A57" s="50">
        <v>10</v>
      </c>
      <c r="B57" s="44" t="s">
        <v>33</v>
      </c>
      <c r="C57" s="47" t="s">
        <v>14</v>
      </c>
      <c r="D57" s="47" t="s">
        <v>15</v>
      </c>
      <c r="E57" s="15" t="s">
        <v>10</v>
      </c>
      <c r="F57" s="10">
        <f>SUM(G57:K57)</f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80" t="s">
        <v>32</v>
      </c>
    </row>
    <row r="58" spans="1:12" ht="25" customHeight="1">
      <c r="A58" s="51"/>
      <c r="B58" s="45"/>
      <c r="C58" s="48"/>
      <c r="D58" s="48"/>
      <c r="E58" s="16" t="s">
        <v>11</v>
      </c>
      <c r="F58" s="5">
        <f t="shared" ref="F58:F61" si="42">SUM(G58:K58)</f>
        <v>300</v>
      </c>
      <c r="G58" s="4">
        <v>0</v>
      </c>
      <c r="H58" s="4">
        <v>0</v>
      </c>
      <c r="I58" s="4">
        <v>0</v>
      </c>
      <c r="J58" s="4">
        <v>300</v>
      </c>
      <c r="K58" s="4">
        <v>0</v>
      </c>
      <c r="L58" s="81"/>
    </row>
    <row r="59" spans="1:12" ht="25" customHeight="1">
      <c r="A59" s="51"/>
      <c r="B59" s="45"/>
      <c r="C59" s="48"/>
      <c r="D59" s="48"/>
      <c r="E59" s="17" t="s">
        <v>12</v>
      </c>
      <c r="F59" s="5">
        <f t="shared" si="42"/>
        <v>260</v>
      </c>
      <c r="G59" s="4">
        <v>0</v>
      </c>
      <c r="H59" s="4">
        <v>0</v>
      </c>
      <c r="I59" s="4">
        <v>0</v>
      </c>
      <c r="J59" s="4">
        <v>200</v>
      </c>
      <c r="K59" s="4">
        <v>60</v>
      </c>
      <c r="L59" s="81"/>
    </row>
    <row r="60" spans="1:12" ht="25" customHeight="1">
      <c r="A60" s="51"/>
      <c r="B60" s="45"/>
      <c r="C60" s="48"/>
      <c r="D60" s="48"/>
      <c r="E60" s="17" t="s">
        <v>13</v>
      </c>
      <c r="F60" s="5">
        <f t="shared" si="42"/>
        <v>400</v>
      </c>
      <c r="G60" s="4">
        <v>0</v>
      </c>
      <c r="H60" s="4">
        <v>0</v>
      </c>
      <c r="I60" s="4">
        <v>0</v>
      </c>
      <c r="J60" s="4">
        <v>200</v>
      </c>
      <c r="K60" s="4">
        <v>200</v>
      </c>
      <c r="L60" s="81"/>
    </row>
    <row r="61" spans="1:12" ht="25" customHeight="1" thickBot="1">
      <c r="A61" s="52"/>
      <c r="B61" s="45"/>
      <c r="C61" s="48"/>
      <c r="D61" s="48"/>
      <c r="E61" s="30" t="s">
        <v>8</v>
      </c>
      <c r="F61" s="29">
        <f t="shared" si="42"/>
        <v>960</v>
      </c>
      <c r="G61" s="29">
        <f>SUM(G57:G60)</f>
        <v>0</v>
      </c>
      <c r="H61" s="29">
        <f t="shared" ref="H61" si="43">SUM(H57:H60)</f>
        <v>0</v>
      </c>
      <c r="I61" s="29">
        <f t="shared" ref="I61" si="44">SUM(I57:I60)</f>
        <v>0</v>
      </c>
      <c r="J61" s="29">
        <f t="shared" ref="J61" si="45">SUM(J57:J60)</f>
        <v>700</v>
      </c>
      <c r="K61" s="29">
        <f t="shared" ref="K61" si="46">SUM(K57:K60)</f>
        <v>260</v>
      </c>
      <c r="L61" s="81"/>
    </row>
    <row r="62" spans="1:12" ht="25" customHeight="1">
      <c r="A62" s="50">
        <v>11</v>
      </c>
      <c r="B62" s="82" t="s">
        <v>45</v>
      </c>
      <c r="C62" s="47" t="s">
        <v>14</v>
      </c>
      <c r="D62" s="85">
        <v>2025</v>
      </c>
      <c r="E62" s="22" t="s">
        <v>10</v>
      </c>
      <c r="F62" s="10">
        <f>SUM(G62:K62)</f>
        <v>800</v>
      </c>
      <c r="G62" s="11">
        <v>0</v>
      </c>
      <c r="H62" s="11">
        <v>0</v>
      </c>
      <c r="I62" s="11">
        <v>0</v>
      </c>
      <c r="J62" s="11">
        <v>0</v>
      </c>
      <c r="K62" s="27">
        <v>800</v>
      </c>
      <c r="L62" s="82" t="s">
        <v>39</v>
      </c>
    </row>
    <row r="63" spans="1:12" ht="24.65" customHeight="1">
      <c r="A63" s="51"/>
      <c r="B63" s="83"/>
      <c r="C63" s="48"/>
      <c r="D63" s="86"/>
      <c r="E63" s="23" t="s">
        <v>11</v>
      </c>
      <c r="F63" s="5">
        <f t="shared" ref="F63:F65" si="47">SUM(G63:K63)</f>
        <v>350</v>
      </c>
      <c r="G63" s="4">
        <v>0</v>
      </c>
      <c r="H63" s="4">
        <v>0</v>
      </c>
      <c r="I63" s="4">
        <v>0</v>
      </c>
      <c r="J63" s="4">
        <v>0</v>
      </c>
      <c r="K63" s="28">
        <v>350</v>
      </c>
      <c r="L63" s="83"/>
    </row>
    <row r="64" spans="1:12" ht="24.65" customHeight="1">
      <c r="A64" s="51"/>
      <c r="B64" s="83"/>
      <c r="C64" s="48"/>
      <c r="D64" s="86"/>
      <c r="E64" s="24" t="s">
        <v>12</v>
      </c>
      <c r="F64" s="5">
        <f t="shared" si="47"/>
        <v>0</v>
      </c>
      <c r="G64" s="4">
        <v>0</v>
      </c>
      <c r="H64" s="4">
        <v>0</v>
      </c>
      <c r="I64" s="4">
        <v>0</v>
      </c>
      <c r="J64" s="4">
        <v>0</v>
      </c>
      <c r="K64" s="28">
        <v>0</v>
      </c>
      <c r="L64" s="83"/>
    </row>
    <row r="65" spans="1:12" ht="24.65" customHeight="1">
      <c r="A65" s="51"/>
      <c r="B65" s="83"/>
      <c r="C65" s="48"/>
      <c r="D65" s="86"/>
      <c r="E65" s="24" t="s">
        <v>13</v>
      </c>
      <c r="F65" s="5">
        <f t="shared" si="47"/>
        <v>300</v>
      </c>
      <c r="G65" s="4">
        <v>0</v>
      </c>
      <c r="H65" s="4">
        <v>0</v>
      </c>
      <c r="I65" s="4">
        <v>0</v>
      </c>
      <c r="J65" s="4">
        <v>0</v>
      </c>
      <c r="K65" s="28">
        <v>300</v>
      </c>
      <c r="L65" s="83"/>
    </row>
    <row r="66" spans="1:12" ht="24.65" customHeight="1" thickBot="1">
      <c r="A66" s="52"/>
      <c r="B66" s="84"/>
      <c r="C66" s="49"/>
      <c r="D66" s="87"/>
      <c r="E66" s="26" t="s">
        <v>8</v>
      </c>
      <c r="F66" s="12">
        <f>SUM(G66:K66)</f>
        <v>1450</v>
      </c>
      <c r="G66" s="12">
        <f>SUM(G62:G65)</f>
        <v>0</v>
      </c>
      <c r="H66" s="12">
        <f t="shared" ref="H66:K66" si="48">SUM(H62:H65)</f>
        <v>0</v>
      </c>
      <c r="I66" s="12">
        <f t="shared" si="48"/>
        <v>0</v>
      </c>
      <c r="J66" s="12">
        <f t="shared" si="48"/>
        <v>0</v>
      </c>
      <c r="K66" s="25">
        <f t="shared" si="48"/>
        <v>1450</v>
      </c>
      <c r="L66" s="84"/>
    </row>
    <row r="67" spans="1:12" ht="24.65" customHeight="1">
      <c r="A67" s="50">
        <v>12</v>
      </c>
      <c r="B67" s="82" t="s">
        <v>43</v>
      </c>
      <c r="C67" s="47" t="s">
        <v>14</v>
      </c>
      <c r="D67" s="85">
        <v>2025</v>
      </c>
      <c r="E67" s="22" t="s">
        <v>10</v>
      </c>
      <c r="F67" s="10">
        <f>SUM(G67:K67)</f>
        <v>30</v>
      </c>
      <c r="G67" s="11">
        <v>0</v>
      </c>
      <c r="H67" s="11">
        <v>0</v>
      </c>
      <c r="I67" s="11">
        <v>0</v>
      </c>
      <c r="J67" s="11">
        <v>0</v>
      </c>
      <c r="K67" s="27">
        <v>30</v>
      </c>
      <c r="L67" s="82" t="s">
        <v>37</v>
      </c>
    </row>
    <row r="68" spans="1:12" ht="24.65" customHeight="1">
      <c r="A68" s="51"/>
      <c r="B68" s="83"/>
      <c r="C68" s="48"/>
      <c r="D68" s="86"/>
      <c r="E68" s="23" t="s">
        <v>11</v>
      </c>
      <c r="F68" s="5">
        <f t="shared" ref="F68:F70" si="49">SUM(G68:K68)</f>
        <v>12</v>
      </c>
      <c r="G68" s="4">
        <v>0</v>
      </c>
      <c r="H68" s="4">
        <v>0</v>
      </c>
      <c r="I68" s="4">
        <v>0</v>
      </c>
      <c r="J68" s="4">
        <v>0</v>
      </c>
      <c r="K68" s="28">
        <v>12</v>
      </c>
      <c r="L68" s="83"/>
    </row>
    <row r="69" spans="1:12" ht="25.25" customHeight="1">
      <c r="A69" s="51"/>
      <c r="B69" s="83"/>
      <c r="C69" s="48"/>
      <c r="D69" s="86"/>
      <c r="E69" s="24" t="s">
        <v>12</v>
      </c>
      <c r="F69" s="5">
        <f t="shared" si="49"/>
        <v>12</v>
      </c>
      <c r="G69" s="4">
        <v>0</v>
      </c>
      <c r="H69" s="4">
        <v>0</v>
      </c>
      <c r="I69" s="4">
        <v>0</v>
      </c>
      <c r="J69" s="4">
        <v>0</v>
      </c>
      <c r="K69" s="28">
        <v>12</v>
      </c>
      <c r="L69" s="83"/>
    </row>
    <row r="70" spans="1:12" ht="24.65" customHeight="1">
      <c r="A70" s="51"/>
      <c r="B70" s="83"/>
      <c r="C70" s="48"/>
      <c r="D70" s="86"/>
      <c r="E70" s="24" t="s">
        <v>13</v>
      </c>
      <c r="F70" s="5">
        <f t="shared" si="49"/>
        <v>12</v>
      </c>
      <c r="G70" s="4">
        <v>0</v>
      </c>
      <c r="H70" s="4">
        <v>0</v>
      </c>
      <c r="I70" s="4">
        <v>0</v>
      </c>
      <c r="J70" s="4">
        <v>0</v>
      </c>
      <c r="K70" s="28">
        <v>12</v>
      </c>
      <c r="L70" s="83"/>
    </row>
    <row r="71" spans="1:12" ht="24.65" customHeight="1" thickBot="1">
      <c r="A71" s="51"/>
      <c r="B71" s="83"/>
      <c r="C71" s="48"/>
      <c r="D71" s="86"/>
      <c r="E71" s="32" t="s">
        <v>8</v>
      </c>
      <c r="F71" s="29">
        <f>SUM(G71:K71)</f>
        <v>66</v>
      </c>
      <c r="G71" s="29">
        <f>SUM(G67:G70)</f>
        <v>0</v>
      </c>
      <c r="H71" s="29">
        <f t="shared" ref="H71:K71" si="50">SUM(H67:H70)</f>
        <v>0</v>
      </c>
      <c r="I71" s="29">
        <f t="shared" si="50"/>
        <v>0</v>
      </c>
      <c r="J71" s="29">
        <f t="shared" si="50"/>
        <v>0</v>
      </c>
      <c r="K71" s="31">
        <f t="shared" si="50"/>
        <v>66</v>
      </c>
      <c r="L71" s="83"/>
    </row>
    <row r="72" spans="1:12" ht="24.65" customHeight="1" thickBot="1">
      <c r="A72" s="71" t="s">
        <v>24</v>
      </c>
      <c r="B72" s="72"/>
      <c r="C72" s="72"/>
      <c r="D72" s="73"/>
      <c r="E72" s="15" t="s">
        <v>10</v>
      </c>
      <c r="F72" s="10">
        <f>SUM(G72:K72)</f>
        <v>20502.64</v>
      </c>
      <c r="G72" s="11">
        <f t="shared" ref="G72:J75" si="51">G12+G17+G22+G27+G32+G37+G42+G47+G52+G57</f>
        <v>4209.3500000000004</v>
      </c>
      <c r="H72" s="13">
        <f t="shared" si="51"/>
        <v>1214.22</v>
      </c>
      <c r="I72" s="13">
        <f t="shared" si="51"/>
        <v>4913.28</v>
      </c>
      <c r="J72" s="11">
        <f t="shared" si="51"/>
        <v>4449.8300000000008</v>
      </c>
      <c r="K72" s="11">
        <f>K12+K17+K22+K27+K32+K37+K42+K47+K52+K57+K62+K67</f>
        <v>5715.96</v>
      </c>
      <c r="L72" s="68"/>
    </row>
    <row r="73" spans="1:12" ht="24.65" customHeight="1" thickBot="1">
      <c r="A73" s="74"/>
      <c r="B73" s="75"/>
      <c r="C73" s="75"/>
      <c r="D73" s="76"/>
      <c r="E73" s="16" t="s">
        <v>11</v>
      </c>
      <c r="F73" s="5">
        <f>SUM(G73:K73)</f>
        <v>41136.75</v>
      </c>
      <c r="G73" s="4">
        <f t="shared" si="51"/>
        <v>9736.9</v>
      </c>
      <c r="H73" s="7">
        <f t="shared" si="51"/>
        <v>6434.7</v>
      </c>
      <c r="I73" s="7">
        <f t="shared" si="51"/>
        <v>7135.7999999999993</v>
      </c>
      <c r="J73" s="4">
        <f t="shared" si="51"/>
        <v>8292.67</v>
      </c>
      <c r="K73" s="11">
        <f t="shared" ref="K73:K75" si="52">K13+K18+K23+K28+K33+K38+K43+K48+K53+K58+K63+K68</f>
        <v>9536.6799999999985</v>
      </c>
      <c r="L73" s="69"/>
    </row>
    <row r="74" spans="1:12" ht="24.65" customHeight="1" thickBot="1">
      <c r="A74" s="74"/>
      <c r="B74" s="75"/>
      <c r="C74" s="75"/>
      <c r="D74" s="76"/>
      <c r="E74" s="17" t="s">
        <v>12</v>
      </c>
      <c r="F74" s="5">
        <f t="shared" ref="F74:F76" si="53">SUM(G74:K74)</f>
        <v>15668.630000000001</v>
      </c>
      <c r="G74" s="4">
        <f t="shared" si="51"/>
        <v>3159.33</v>
      </c>
      <c r="H74" s="7">
        <f t="shared" si="51"/>
        <v>2372.4</v>
      </c>
      <c r="I74" s="7">
        <f t="shared" si="51"/>
        <v>2700.03</v>
      </c>
      <c r="J74" s="4">
        <f t="shared" si="51"/>
        <v>3826.65</v>
      </c>
      <c r="K74" s="11">
        <f t="shared" si="52"/>
        <v>3610.2200000000003</v>
      </c>
      <c r="L74" s="69"/>
    </row>
    <row r="75" spans="1:12" ht="24.65" customHeight="1">
      <c r="A75" s="74"/>
      <c r="B75" s="75"/>
      <c r="C75" s="75"/>
      <c r="D75" s="76"/>
      <c r="E75" s="17" t="s">
        <v>13</v>
      </c>
      <c r="F75" s="5">
        <f t="shared" si="53"/>
        <v>23678.829999999998</v>
      </c>
      <c r="G75" s="4">
        <f t="shared" si="51"/>
        <v>5242.1399999999994</v>
      </c>
      <c r="H75" s="7">
        <f t="shared" si="51"/>
        <v>3580.3</v>
      </c>
      <c r="I75" s="7">
        <f t="shared" si="51"/>
        <v>4298.84</v>
      </c>
      <c r="J75" s="4">
        <f t="shared" si="51"/>
        <v>4771.62</v>
      </c>
      <c r="K75" s="11">
        <f t="shared" si="52"/>
        <v>5785.93</v>
      </c>
      <c r="L75" s="69"/>
    </row>
    <row r="76" spans="1:12" ht="24.65" customHeight="1" thickBot="1">
      <c r="A76" s="77"/>
      <c r="B76" s="78"/>
      <c r="C76" s="78"/>
      <c r="D76" s="79"/>
      <c r="E76" s="19" t="s">
        <v>8</v>
      </c>
      <c r="F76" s="12">
        <f t="shared" si="53"/>
        <v>100986.85</v>
      </c>
      <c r="G76" s="12">
        <f>SUM(G72:G75)</f>
        <v>22347.72</v>
      </c>
      <c r="H76" s="14">
        <f t="shared" ref="H76" si="54">SUM(H72:H75)</f>
        <v>13601.619999999999</v>
      </c>
      <c r="I76" s="14">
        <f t="shared" ref="I76" si="55">SUM(I72:I75)</f>
        <v>19047.949999999997</v>
      </c>
      <c r="J76" s="12">
        <f t="shared" ref="J76" si="56">SUM(J72:J75)</f>
        <v>21340.77</v>
      </c>
      <c r="K76" s="12">
        <f>SUM(K72:K75)</f>
        <v>24648.79</v>
      </c>
      <c r="L76" s="70"/>
    </row>
    <row r="81" spans="1:12" ht="18">
      <c r="A81" s="34"/>
      <c r="F81" s="20"/>
      <c r="G81" s="21"/>
      <c r="H81" s="21"/>
      <c r="L81" s="8"/>
    </row>
  </sheetData>
  <mergeCells count="73">
    <mergeCell ref="L62:L66"/>
    <mergeCell ref="A67:A71"/>
    <mergeCell ref="B67:B71"/>
    <mergeCell ref="C67:C71"/>
    <mergeCell ref="D67:D71"/>
    <mergeCell ref="L67:L71"/>
    <mergeCell ref="A1:L1"/>
    <mergeCell ref="A2:L2"/>
    <mergeCell ref="A3:L3"/>
    <mergeCell ref="A4:L4"/>
    <mergeCell ref="A6:L6"/>
    <mergeCell ref="L72:L76"/>
    <mergeCell ref="A72:D76"/>
    <mergeCell ref="A52:A56"/>
    <mergeCell ref="B52:B56"/>
    <mergeCell ref="C52:C56"/>
    <mergeCell ref="D52:D56"/>
    <mergeCell ref="L52:L56"/>
    <mergeCell ref="A57:A61"/>
    <mergeCell ref="B57:B61"/>
    <mergeCell ref="C57:C61"/>
    <mergeCell ref="D57:D61"/>
    <mergeCell ref="L57:L61"/>
    <mergeCell ref="A62:A66"/>
    <mergeCell ref="B62:B66"/>
    <mergeCell ref="C62:C66"/>
    <mergeCell ref="D62:D66"/>
    <mergeCell ref="A42:A46"/>
    <mergeCell ref="B42:B46"/>
    <mergeCell ref="C42:C46"/>
    <mergeCell ref="D42:D46"/>
    <mergeCell ref="L42:L46"/>
    <mergeCell ref="A47:A51"/>
    <mergeCell ref="B47:B51"/>
    <mergeCell ref="C47:C51"/>
    <mergeCell ref="D47:D51"/>
    <mergeCell ref="L47:L51"/>
    <mergeCell ref="A32:A36"/>
    <mergeCell ref="B32:B36"/>
    <mergeCell ref="C32:C36"/>
    <mergeCell ref="D32:D36"/>
    <mergeCell ref="L32:L36"/>
    <mergeCell ref="A37:A41"/>
    <mergeCell ref="B37:B41"/>
    <mergeCell ref="C37:C41"/>
    <mergeCell ref="D37:D41"/>
    <mergeCell ref="L37:L41"/>
    <mergeCell ref="A22:A26"/>
    <mergeCell ref="B22:B26"/>
    <mergeCell ref="C22:C26"/>
    <mergeCell ref="D22:D26"/>
    <mergeCell ref="L22:L26"/>
    <mergeCell ref="A27:A31"/>
    <mergeCell ref="B27:B31"/>
    <mergeCell ref="C27:C31"/>
    <mergeCell ref="D27:D31"/>
    <mergeCell ref="L27:L31"/>
    <mergeCell ref="A12:A16"/>
    <mergeCell ref="A17:A21"/>
    <mergeCell ref="B17:B21"/>
    <mergeCell ref="C17:C21"/>
    <mergeCell ref="D17:D21"/>
    <mergeCell ref="L17:L21"/>
    <mergeCell ref="B12:B16"/>
    <mergeCell ref="L12:L16"/>
    <mergeCell ref="D12:D16"/>
    <mergeCell ref="C12:C16"/>
    <mergeCell ref="L9:L11"/>
    <mergeCell ref="A9:A11"/>
    <mergeCell ref="B9:B11"/>
    <mergeCell ref="C9:C11"/>
    <mergeCell ref="D9:D11"/>
    <mergeCell ref="E9:E11"/>
  </mergeCells>
  <pageMargins left="0.31496062992125984" right="0.31496062992125984" top="0.35433070866141736" bottom="0.35433070866141736" header="0.31496062992125984" footer="0.31496062992125984"/>
  <pageSetup paperSize="9" scale="74" orientation="landscape" verticalDpi="0" r:id="rId1"/>
  <rowBreaks count="2" manualBreakCount="2">
    <brk id="26" max="16383" man="1"/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GL-BUCHGALTER1</dc:creator>
  <cp:lastModifiedBy>Пользователь Windows</cp:lastModifiedBy>
  <cp:lastPrinted>2025-08-28T08:53:11Z</cp:lastPrinted>
  <dcterms:created xsi:type="dcterms:W3CDTF">2024-06-12T10:44:21Z</dcterms:created>
  <dcterms:modified xsi:type="dcterms:W3CDTF">2025-08-28T08:53:36Z</dcterms:modified>
</cp:coreProperties>
</file>