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20" windowHeight="11020"/>
  </bookViews>
  <sheets>
    <sheet name="Аркуш1" sheetId="1" r:id="rId1"/>
  </sheets>
  <definedNames>
    <definedName name="_xlnm.Print_Titles" localSheetId="0">Аркуш1!$9:$11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/>
  <c r="W14"/>
  <c r="W15"/>
  <c r="W16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9"/>
  <c r="W40"/>
  <c r="W41"/>
  <c r="W42"/>
  <c r="W43"/>
  <c r="W44"/>
  <c r="W45"/>
  <c r="W46"/>
  <c r="W48"/>
  <c r="W49"/>
  <c r="W55"/>
  <c r="W64"/>
  <c r="W65"/>
  <c r="W67"/>
  <c r="W68"/>
  <c r="W69"/>
  <c r="W70"/>
  <c r="W71"/>
  <c r="W73"/>
  <c r="W74"/>
  <c r="W75"/>
  <c r="W76"/>
  <c r="W77"/>
  <c r="W81"/>
  <c r="W85"/>
  <c r="W89"/>
  <c r="W92"/>
  <c r="W93"/>
  <c r="W12"/>
  <c r="P94"/>
  <c r="Q94"/>
  <c r="R94"/>
  <c r="S94"/>
  <c r="T94"/>
  <c r="N94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63"/>
  <c r="V64"/>
  <c r="V65"/>
  <c r="V67"/>
  <c r="V68"/>
  <c r="V69"/>
  <c r="V70"/>
  <c r="V71"/>
  <c r="V72"/>
  <c r="V73"/>
  <c r="V74"/>
  <c r="V75"/>
  <c r="V76"/>
  <c r="V77"/>
  <c r="V78"/>
  <c r="V79"/>
  <c r="V80"/>
  <c r="V81"/>
  <c r="V82"/>
  <c r="V85"/>
  <c r="V89"/>
  <c r="V92"/>
  <c r="V93"/>
  <c r="V12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63"/>
  <c r="U64"/>
  <c r="U65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63"/>
  <c r="O64"/>
  <c r="O65"/>
  <c r="O94" s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63"/>
  <c r="I64"/>
  <c r="I65"/>
  <c r="V94" l="1"/>
  <c r="W94"/>
  <c r="U94"/>
</calcChain>
</file>

<file path=xl/sharedStrings.xml><?xml version="1.0" encoding="utf-8"?>
<sst xmlns="http://schemas.openxmlformats.org/spreadsheetml/2006/main" count="244" uniqueCount="160">
  <si>
    <t>Станом на 09.10.2025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</si>
  <si>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</si>
  <si>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</si>
  <si>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</si>
  <si>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</si>
  <si>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</si>
  <si>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</si>
  <si>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</si>
  <si>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</si>
  <si>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</si>
  <si>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2023 рік (дата факту 30.09.2023)</t>
  </si>
  <si>
    <t>0455100000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</si>
  <si>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</si>
  <si>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</si>
  <si>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</si>
  <si>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</si>
  <si>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</si>
  <si>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</si>
  <si>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</si>
  <si>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</si>
  <si>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</si>
  <si>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</si>
  <si>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</si>
  <si>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</si>
  <si>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</si>
  <si>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</si>
  <si>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</si>
  <si>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</si>
  <si>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</si>
  <si>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</si>
  <si>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</si>
  <si>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</si>
  <si>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</si>
  <si>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</si>
  <si>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</si>
  <si>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</si>
  <si>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</si>
  <si>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</si>
  <si>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</si>
  <si>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</si>
  <si>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</si>
  <si>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</si>
  <si>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</si>
  <si>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</si>
  <si>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</si>
  <si>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</si>
  <si>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</si>
  <si>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</si>
  <si>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</si>
  <si>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</si>
  <si>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</si>
  <si>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</si>
  <si>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</si>
  <si>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</si>
  <si>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</si>
  <si>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</si>
  <si>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</si>
  <si>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</si>
  <si>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</si>
  <si>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</si>
  <si>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</si>
  <si>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</si>
  <si>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</si>
  <si>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</si>
  <si>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</si>
  <si>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</si>
  <si>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</si>
  <si>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</si>
  <si>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</si>
  <si>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</si>
  <si>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</si>
  <si>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</si>
  <si>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</si>
  <si>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</si>
  <si>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</si>
  <si>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</si>
  <si>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</si>
  <si>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</si>
  <si>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</si>
  <si>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</si>
  <si>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</si>
  <si>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</si>
  <si>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</si>
  <si>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</si>
  <si>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</si>
  <si>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41033900</t>
  </si>
  <si>
    <t>Освітня субвенція з державного бюджету місцевим бюджетам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</si>
  <si>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</si>
  <si>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</si>
  <si>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</si>
  <si>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</si>
  <si>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</si>
  <si>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</si>
  <si>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</si>
  <si>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</si>
  <si>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</si>
  <si>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</si>
  <si>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</si>
  <si>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</si>
  <si>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41059000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</si>
  <si>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 спортивних) ліцеях, ліц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</si>
  <si>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</si>
  <si>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</si>
  <si>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</si>
  <si>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</si>
  <si>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</si>
  <si>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</si>
  <si>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</si>
  <si>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</si>
  <si>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</si>
  <si>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</si>
  <si>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</si>
  <si>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</si>
  <si>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</si>
  <si>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</si>
  <si>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</si>
  <si>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</si>
  <si>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</si>
  <si>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</si>
  <si>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</si>
  <si>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</si>
  <si>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</si>
  <si>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</si>
  <si>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</si>
  <si>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</si>
  <si>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</si>
  <si>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</si>
  <si>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</si>
  <si>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</si>
  <si>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</si>
  <si>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</si>
  <si>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</si>
  <si>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</si>
  <si>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</si>
  <si>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</si>
  <si>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</si>
  <si>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>41053700</t>
  </si>
  <si>
    <t>Субвенція з місцевого бюджету на співфінансування інвестиційних проектів</t>
  </si>
  <si>
    <t>СПЕЦІАЛЬНИЙ ФОНД</t>
  </si>
  <si>
    <t>РАЗОМ ПО БЮДЖЕТУ</t>
  </si>
  <si>
    <t>Додаток 1</t>
  </si>
  <si>
    <t>Аналіз виконання по доходах селищного бюджету за 9 місяців 2025 року</t>
  </si>
  <si>
    <t>Фактичні надходження за 9 місяців 2024 року</t>
  </si>
  <si>
    <t>2025 рік</t>
  </si>
  <si>
    <t>Уточнений річний план</t>
  </si>
  <si>
    <t xml:space="preserve"> Уточнений план за 9 місяців</t>
  </si>
  <si>
    <t>Фактичні надходження за 9 місяців 2025 року</t>
  </si>
  <si>
    <t>Зміна обсягів надходжень у 2025р.               відносно аналогічного періоду  2024р.</t>
  </si>
  <si>
    <t xml:space="preserve"> + ;   -</t>
  </si>
  <si>
    <t>%</t>
  </si>
  <si>
    <t>в тому числі</t>
  </si>
  <si>
    <t xml:space="preserve">субвенція від Гречаноподівської сільської територіальної громади </t>
  </si>
  <si>
    <t xml:space="preserve">субвенція від Новолатівської сільської територіальної громади </t>
  </si>
  <si>
    <r>
      <t xml:space="preserve">Освітня субвенція з державного бюджету місцевим бюджетам </t>
    </r>
    <r>
      <rPr>
        <i/>
        <sz val="12"/>
        <color theme="1"/>
        <rFont val="Times New Roman"/>
        <family val="1"/>
        <charset val="204"/>
      </rPr>
      <t>(на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освіти)</t>
    </r>
  </si>
  <si>
    <t>в тому числі:</t>
  </si>
  <si>
    <t xml:space="preserve">субвенція від Карпівської сільської територіальної громади 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</si>
  <si>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</si>
  <si>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</si>
  <si>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Начальник відділу фінансів Широківської селищної ради                                                                                   Вікторія АРСЕНТЬЄВА</t>
  </si>
  <si>
    <t xml:space="preserve"> Додаток 1                                                                                                                               до пояснювальної записки до звіту про виконання  
бюджету Широківської селищної  територіальної громади   
за 9  місяців 2025 року
</t>
  </si>
</sst>
</file>

<file path=xl/styles.xml><?xml version="1.0" encoding="utf-8"?>
<styleSheet xmlns="http://schemas.openxmlformats.org/spreadsheetml/2006/main">
  <fonts count="10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3" xfId="0" applyBorder="1"/>
    <xf numFmtId="4" fontId="0" fillId="0" borderId="3" xfId="0" applyNumberFormat="1" applyBorder="1"/>
    <xf numFmtId="4" fontId="0" fillId="3" borderId="3" xfId="0" applyNumberForma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3" borderId="3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 wrapText="1"/>
    </xf>
    <xf numFmtId="0" fontId="0" fillId="2" borderId="3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0" fillId="0" borderId="3" xfId="0" applyNumberFormat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3" borderId="3" xfId="0" applyNumberForma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0" fontId="0" fillId="0" borderId="0" xfId="0"/>
    <xf numFmtId="4" fontId="5" fillId="0" borderId="0" xfId="0" applyNumberFormat="1" applyFont="1" applyAlignment="1">
      <alignment horizontal="center" wrapText="1"/>
    </xf>
    <xf numFmtId="4" fontId="5" fillId="0" borderId="0" xfId="0" applyNumberFormat="1" applyFont="1"/>
    <xf numFmtId="0" fontId="5" fillId="0" borderId="0" xfId="0" applyFont="1"/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4" borderId="3" xfId="0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/>
    <xf numFmtId="4" fontId="4" fillId="0" borderId="3" xfId="0" applyNumberFormat="1" applyFont="1" applyBorder="1" applyAlignment="1"/>
    <xf numFmtId="4" fontId="5" fillId="3" borderId="3" xfId="0" applyNumberFormat="1" applyFont="1" applyFill="1" applyBorder="1"/>
    <xf numFmtId="4" fontId="4" fillId="2" borderId="3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/>
    <xf numFmtId="4" fontId="1" fillId="2" borderId="6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0" fillId="0" borderId="0" xfId="0"/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4" borderId="3" xfId="0" applyNumberFormat="1" applyFont="1" applyFill="1" applyBorder="1"/>
    <xf numFmtId="0" fontId="4" fillId="4" borderId="3" xfId="0" applyFont="1" applyFill="1" applyBorder="1" applyAlignment="1">
      <alignment wrapText="1"/>
    </xf>
    <xf numFmtId="0" fontId="0" fillId="4" borderId="3" xfId="0" applyFill="1" applyBorder="1" applyAlignment="1">
      <alignment horizontal="center"/>
    </xf>
    <xf numFmtId="2" fontId="1" fillId="4" borderId="3" xfId="0" applyNumberFormat="1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/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0" fillId="0" borderId="0" xfId="0"/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 2" xfId="1"/>
  </cellStyles>
  <dxfs count="20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8"/>
  <sheetViews>
    <sheetView tabSelected="1" topLeftCell="C82" workbookViewId="0">
      <selection activeCell="N95" sqref="N95"/>
    </sheetView>
  </sheetViews>
  <sheetFormatPr defaultRowHeight="12.5"/>
  <cols>
    <col min="1" max="1" width="0" hidden="1" customWidth="1"/>
    <col min="2" max="2" width="12.26953125" style="16" hidden="1" customWidth="1"/>
    <col min="3" max="3" width="11.26953125" style="16" customWidth="1"/>
    <col min="4" max="4" width="44.1796875" style="3" customWidth="1"/>
    <col min="5" max="8" width="16" style="4" hidden="1" customWidth="1"/>
    <col min="9" max="9" width="9.26953125" style="4" hidden="1" customWidth="1"/>
    <col min="10" max="10" width="2.26953125" style="4" hidden="1" customWidth="1"/>
    <col min="11" max="11" width="16" style="4" hidden="1" customWidth="1"/>
    <col min="12" max="12" width="11.54296875" style="4" hidden="1" customWidth="1"/>
    <col min="13" max="13" width="16" style="4" hidden="1" customWidth="1"/>
    <col min="14" max="14" width="13.81640625" style="4" customWidth="1"/>
    <col min="15" max="15" width="9.26953125" style="4" hidden="1" customWidth="1"/>
    <col min="16" max="16" width="2.26953125" style="4" hidden="1" customWidth="1"/>
    <col min="17" max="17" width="16" style="4" hidden="1" customWidth="1"/>
    <col min="18" max="18" width="14.81640625" style="4" customWidth="1"/>
    <col min="19" max="19" width="15.1796875" style="4" customWidth="1"/>
    <col min="20" max="20" width="16" style="4" customWidth="1"/>
    <col min="21" max="21" width="8.54296875" style="4" customWidth="1"/>
    <col min="22" max="22" width="13" customWidth="1"/>
    <col min="23" max="23" width="8.26953125" customWidth="1"/>
  </cols>
  <sheetData>
    <row r="1" spans="1:23" ht="15.75" customHeight="1">
      <c r="B1" s="19" t="s">
        <v>0</v>
      </c>
      <c r="Q1" s="39" t="s">
        <v>140</v>
      </c>
      <c r="R1" s="39"/>
      <c r="S1" s="39"/>
      <c r="T1" s="39"/>
      <c r="U1" s="40"/>
      <c r="V1" s="40"/>
    </row>
    <row r="2" spans="1:23" ht="69" customHeight="1">
      <c r="B2" s="1"/>
      <c r="C2" s="1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8" t="s">
        <v>159</v>
      </c>
      <c r="R2" s="78"/>
      <c r="S2" s="78"/>
      <c r="T2" s="78"/>
      <c r="U2" s="78"/>
      <c r="V2" s="78"/>
      <c r="W2" s="78"/>
    </row>
    <row r="3" spans="1:23" s="37" customFormat="1" ht="15.75" hidden="1" customHeight="1">
      <c r="B3" s="24"/>
      <c r="C3" s="24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8"/>
      <c r="R3" s="38"/>
      <c r="S3" s="38"/>
      <c r="T3" s="38"/>
      <c r="U3" s="38"/>
      <c r="V3" s="38"/>
    </row>
    <row r="4" spans="1:23" s="37" customFormat="1" ht="15.75" hidden="1" customHeight="1">
      <c r="B4" s="24"/>
      <c r="C4" s="24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38"/>
      <c r="R4" s="38"/>
      <c r="S4" s="38"/>
      <c r="T4" s="38"/>
      <c r="U4" s="38"/>
      <c r="V4" s="38"/>
    </row>
    <row r="5" spans="1:23" ht="21.75" customHeight="1">
      <c r="B5" s="93" t="s">
        <v>141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94"/>
      <c r="W5" s="94"/>
    </row>
    <row r="6" spans="1:23" ht="13" hidden="1">
      <c r="B6" s="1"/>
      <c r="C6" s="1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3" ht="18" hidden="1">
      <c r="B7" s="86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</row>
    <row r="8" spans="1:23">
      <c r="U8" s="6" t="s">
        <v>1</v>
      </c>
    </row>
    <row r="9" spans="1:23" ht="68.25" customHeight="1">
      <c r="A9" s="7"/>
      <c r="B9" s="88" t="s">
        <v>2</v>
      </c>
      <c r="C9" s="90" t="s">
        <v>3</v>
      </c>
      <c r="D9" s="91" t="s">
        <v>4</v>
      </c>
      <c r="E9" s="92" t="s">
        <v>10</v>
      </c>
      <c r="F9" s="92"/>
      <c r="G9" s="92"/>
      <c r="H9" s="92"/>
      <c r="I9" s="92"/>
      <c r="J9" s="8"/>
      <c r="K9" s="45"/>
      <c r="L9" s="45"/>
      <c r="M9" s="45"/>
      <c r="N9" s="80" t="s">
        <v>142</v>
      </c>
      <c r="O9" s="46"/>
      <c r="P9" s="47"/>
      <c r="Q9" s="46"/>
      <c r="R9" s="82" t="s">
        <v>143</v>
      </c>
      <c r="S9" s="83"/>
      <c r="T9" s="84"/>
      <c r="U9" s="49"/>
      <c r="V9" s="85" t="s">
        <v>147</v>
      </c>
      <c r="W9" s="85"/>
    </row>
    <row r="10" spans="1:23" ht="62.25" customHeight="1">
      <c r="A10" s="7"/>
      <c r="B10" s="89"/>
      <c r="C10" s="90"/>
      <c r="D10" s="91"/>
      <c r="E10" s="10" t="s">
        <v>5</v>
      </c>
      <c r="F10" s="10" t="s">
        <v>6</v>
      </c>
      <c r="G10" s="10" t="s">
        <v>7</v>
      </c>
      <c r="H10" s="11" t="s">
        <v>8</v>
      </c>
      <c r="I10" s="12" t="s">
        <v>9</v>
      </c>
      <c r="J10" s="9"/>
      <c r="K10" s="28" t="s">
        <v>5</v>
      </c>
      <c r="L10" s="28" t="s">
        <v>6</v>
      </c>
      <c r="M10" s="28" t="s">
        <v>7</v>
      </c>
      <c r="N10" s="81"/>
      <c r="O10" s="48" t="s">
        <v>9</v>
      </c>
      <c r="P10" s="47"/>
      <c r="Q10" s="44" t="s">
        <v>5</v>
      </c>
      <c r="R10" s="44" t="s">
        <v>144</v>
      </c>
      <c r="S10" s="44" t="s">
        <v>145</v>
      </c>
      <c r="T10" s="44" t="s">
        <v>146</v>
      </c>
      <c r="U10" s="60" t="s">
        <v>9</v>
      </c>
      <c r="V10" s="53" t="s">
        <v>148</v>
      </c>
      <c r="W10" s="54" t="s">
        <v>149</v>
      </c>
    </row>
    <row r="11" spans="1:23">
      <c r="A11" s="7"/>
      <c r="B11" s="20">
        <v>1</v>
      </c>
      <c r="C11" s="20">
        <v>1</v>
      </c>
      <c r="D11" s="21">
        <v>2</v>
      </c>
      <c r="E11" s="20">
        <v>4</v>
      </c>
      <c r="F11" s="20">
        <v>5</v>
      </c>
      <c r="G11" s="20">
        <v>6</v>
      </c>
      <c r="H11" s="20">
        <v>7</v>
      </c>
      <c r="I11" s="22">
        <v>8</v>
      </c>
      <c r="J11" s="23"/>
      <c r="K11" s="20">
        <v>9</v>
      </c>
      <c r="L11" s="20">
        <v>10</v>
      </c>
      <c r="M11" s="20">
        <v>11</v>
      </c>
      <c r="N11" s="33">
        <v>3</v>
      </c>
      <c r="O11" s="22">
        <v>13</v>
      </c>
      <c r="P11" s="23"/>
      <c r="Q11" s="20">
        <v>14</v>
      </c>
      <c r="R11" s="20">
        <v>4</v>
      </c>
      <c r="S11" s="20">
        <v>5</v>
      </c>
      <c r="T11" s="20">
        <v>6</v>
      </c>
      <c r="U11" s="61">
        <v>7</v>
      </c>
      <c r="V11" s="17">
        <v>8</v>
      </c>
      <c r="W11" s="17">
        <v>9</v>
      </c>
    </row>
    <row r="12" spans="1:23" ht="62">
      <c r="A12" s="13">
        <v>0</v>
      </c>
      <c r="B12" s="18" t="s">
        <v>11</v>
      </c>
      <c r="C12" s="18" t="s">
        <v>12</v>
      </c>
      <c r="D12" s="41" t="s">
        <v>13</v>
      </c>
      <c r="E12" s="14">
        <v>37300000</v>
      </c>
      <c r="F12" s="14">
        <v>30975000</v>
      </c>
      <c r="G12" s="14">
        <v>25805000</v>
      </c>
      <c r="H12" s="14">
        <v>25738759.190000001</v>
      </c>
      <c r="I12" s="12">
        <f t="shared" ref="I12:I42" si="0">IF(G12=0,0,H12/G12*100)</f>
        <v>99.743302422011254</v>
      </c>
      <c r="J12" s="15"/>
      <c r="K12" s="14">
        <v>38721700</v>
      </c>
      <c r="L12" s="14">
        <v>34871700</v>
      </c>
      <c r="M12" s="14">
        <v>27217100</v>
      </c>
      <c r="N12" s="14">
        <v>29354680.120000001</v>
      </c>
      <c r="O12" s="12">
        <f t="shared" ref="O12:O42" si="1">IF(M12=0,0,N12/M12*100)</f>
        <v>107.8538129337806</v>
      </c>
      <c r="P12" s="15"/>
      <c r="Q12" s="14">
        <v>43750000</v>
      </c>
      <c r="R12" s="14">
        <v>46531467.609999999</v>
      </c>
      <c r="S12" s="14">
        <v>35357765.609999999</v>
      </c>
      <c r="T12" s="14">
        <v>37676117.270000003</v>
      </c>
      <c r="U12" s="50">
        <f t="shared" ref="U12:U42" si="2">IF(S12=0,0,T12/S12*100)</f>
        <v>106.55683870290808</v>
      </c>
      <c r="V12" s="36">
        <f>T12-N12</f>
        <v>8321437.1500000022</v>
      </c>
      <c r="W12" s="59">
        <f>T12/N12*100</f>
        <v>128.34790607828978</v>
      </c>
    </row>
    <row r="13" spans="1:23" ht="62">
      <c r="A13" s="13">
        <v>0</v>
      </c>
      <c r="B13" s="18" t="s">
        <v>11</v>
      </c>
      <c r="C13" s="18" t="s">
        <v>14</v>
      </c>
      <c r="D13" s="41" t="s">
        <v>15</v>
      </c>
      <c r="E13" s="14">
        <v>6500000</v>
      </c>
      <c r="F13" s="14">
        <v>6500000</v>
      </c>
      <c r="G13" s="14">
        <v>4735000</v>
      </c>
      <c r="H13" s="14">
        <v>4747625.71</v>
      </c>
      <c r="I13" s="12">
        <f t="shared" si="0"/>
        <v>100.26664646251319</v>
      </c>
      <c r="J13" s="15"/>
      <c r="K13" s="14">
        <v>7500000</v>
      </c>
      <c r="L13" s="14">
        <v>7836000</v>
      </c>
      <c r="M13" s="14">
        <v>6774510</v>
      </c>
      <c r="N13" s="14">
        <v>7030262.7999999998</v>
      </c>
      <c r="O13" s="12">
        <f t="shared" si="1"/>
        <v>103.77522211938575</v>
      </c>
      <c r="P13" s="15"/>
      <c r="Q13" s="14">
        <v>9300000</v>
      </c>
      <c r="R13" s="14">
        <v>9300000</v>
      </c>
      <c r="S13" s="14">
        <v>6115000</v>
      </c>
      <c r="T13" s="14">
        <v>6079202.3099999996</v>
      </c>
      <c r="U13" s="50">
        <f t="shared" si="2"/>
        <v>99.414592150449707</v>
      </c>
      <c r="V13" s="36">
        <f t="shared" ref="V13:V82" si="3">T13-N13</f>
        <v>-951060.49000000022</v>
      </c>
      <c r="W13" s="59">
        <f t="shared" ref="W13:W81" si="4">T13/N13*100</f>
        <v>86.471906996136767</v>
      </c>
    </row>
    <row r="14" spans="1:23" ht="46.5">
      <c r="A14" s="13">
        <v>0</v>
      </c>
      <c r="B14" s="18" t="s">
        <v>11</v>
      </c>
      <c r="C14" s="18" t="s">
        <v>16</v>
      </c>
      <c r="D14" s="41" t="s">
        <v>17</v>
      </c>
      <c r="E14" s="14">
        <v>260000</v>
      </c>
      <c r="F14" s="14">
        <v>260000</v>
      </c>
      <c r="G14" s="14">
        <v>253300</v>
      </c>
      <c r="H14" s="14">
        <v>211608.75</v>
      </c>
      <c r="I14" s="12">
        <f t="shared" si="0"/>
        <v>83.540761942360845</v>
      </c>
      <c r="J14" s="15"/>
      <c r="K14" s="14">
        <v>260000</v>
      </c>
      <c r="L14" s="14">
        <v>260000</v>
      </c>
      <c r="M14" s="14">
        <v>226100</v>
      </c>
      <c r="N14" s="14">
        <v>165708.47999999998</v>
      </c>
      <c r="O14" s="12">
        <f t="shared" si="1"/>
        <v>73.289907120743024</v>
      </c>
      <c r="P14" s="15"/>
      <c r="Q14" s="14">
        <v>240000</v>
      </c>
      <c r="R14" s="14">
        <v>360000</v>
      </c>
      <c r="S14" s="14">
        <v>314456</v>
      </c>
      <c r="T14" s="14">
        <v>397732.58</v>
      </c>
      <c r="U14" s="50">
        <f t="shared" si="2"/>
        <v>126.48274480372453</v>
      </c>
      <c r="V14" s="36">
        <f t="shared" si="3"/>
        <v>232024.10000000003</v>
      </c>
      <c r="W14" s="59">
        <f t="shared" si="4"/>
        <v>240.01944861240659</v>
      </c>
    </row>
    <row r="15" spans="1:23" ht="46.5">
      <c r="A15" s="13">
        <v>0</v>
      </c>
      <c r="B15" s="18" t="s">
        <v>11</v>
      </c>
      <c r="C15" s="18" t="s">
        <v>18</v>
      </c>
      <c r="D15" s="41" t="s">
        <v>19</v>
      </c>
      <c r="E15" s="14">
        <v>0</v>
      </c>
      <c r="F15" s="14">
        <v>0</v>
      </c>
      <c r="G15" s="14">
        <v>0</v>
      </c>
      <c r="H15" s="14">
        <v>148318.19</v>
      </c>
      <c r="I15" s="12">
        <f t="shared" si="0"/>
        <v>0</v>
      </c>
      <c r="J15" s="15"/>
      <c r="K15" s="14">
        <v>700000</v>
      </c>
      <c r="L15" s="14">
        <v>700000</v>
      </c>
      <c r="M15" s="14">
        <v>649000</v>
      </c>
      <c r="N15" s="14">
        <v>665583.56999999995</v>
      </c>
      <c r="O15" s="12">
        <f t="shared" si="1"/>
        <v>102.55524961479199</v>
      </c>
      <c r="P15" s="15"/>
      <c r="Q15" s="14">
        <v>980000</v>
      </c>
      <c r="R15" s="14">
        <v>980000</v>
      </c>
      <c r="S15" s="14">
        <v>874000</v>
      </c>
      <c r="T15" s="14">
        <v>295499.31</v>
      </c>
      <c r="U15" s="50">
        <f t="shared" si="2"/>
        <v>33.809989702517164</v>
      </c>
      <c r="V15" s="36">
        <f t="shared" si="3"/>
        <v>-370084.25999999995</v>
      </c>
      <c r="W15" s="59">
        <f t="shared" si="4"/>
        <v>44.397025906153303</v>
      </c>
    </row>
    <row r="16" spans="1:23" ht="31">
      <c r="A16" s="13">
        <v>0</v>
      </c>
      <c r="B16" s="18" t="s">
        <v>11</v>
      </c>
      <c r="C16" s="18" t="s">
        <v>20</v>
      </c>
      <c r="D16" s="41" t="s">
        <v>21</v>
      </c>
      <c r="E16" s="14">
        <v>150000</v>
      </c>
      <c r="F16" s="14">
        <v>960000</v>
      </c>
      <c r="G16" s="14">
        <v>960000</v>
      </c>
      <c r="H16" s="14">
        <v>971762.5</v>
      </c>
      <c r="I16" s="12">
        <f t="shared" si="0"/>
        <v>101.22526041666666</v>
      </c>
      <c r="J16" s="15"/>
      <c r="K16" s="14">
        <v>650000</v>
      </c>
      <c r="L16" s="14">
        <v>251265.5</v>
      </c>
      <c r="M16" s="14">
        <v>251265.5</v>
      </c>
      <c r="N16" s="14">
        <v>251707.76</v>
      </c>
      <c r="O16" s="12">
        <f t="shared" si="1"/>
        <v>100.17601302208223</v>
      </c>
      <c r="P16" s="15"/>
      <c r="Q16" s="14">
        <v>0</v>
      </c>
      <c r="R16" s="14">
        <v>27435.88</v>
      </c>
      <c r="S16" s="14">
        <v>27435.88</v>
      </c>
      <c r="T16" s="14">
        <v>27435.88</v>
      </c>
      <c r="U16" s="50">
        <f t="shared" si="2"/>
        <v>100</v>
      </c>
      <c r="V16" s="36">
        <f t="shared" si="3"/>
        <v>-224271.88</v>
      </c>
      <c r="W16" s="59">
        <f t="shared" si="4"/>
        <v>10.899894385457166</v>
      </c>
    </row>
    <row r="17" spans="1:23" ht="77.5">
      <c r="A17" s="13">
        <v>0</v>
      </c>
      <c r="B17" s="18" t="s">
        <v>11</v>
      </c>
      <c r="C17" s="18" t="s">
        <v>22</v>
      </c>
      <c r="D17" s="41" t="s">
        <v>23</v>
      </c>
      <c r="E17" s="14">
        <v>0</v>
      </c>
      <c r="F17" s="14">
        <v>0</v>
      </c>
      <c r="G17" s="14">
        <v>0</v>
      </c>
      <c r="H17" s="14">
        <v>441.12</v>
      </c>
      <c r="I17" s="12">
        <f t="shared" si="0"/>
        <v>0</v>
      </c>
      <c r="J17" s="15"/>
      <c r="K17" s="14">
        <v>400</v>
      </c>
      <c r="L17" s="14">
        <v>400</v>
      </c>
      <c r="M17" s="14">
        <v>400</v>
      </c>
      <c r="N17" s="14">
        <v>0</v>
      </c>
      <c r="O17" s="12">
        <f t="shared" si="1"/>
        <v>0</v>
      </c>
      <c r="P17" s="15"/>
      <c r="Q17" s="14">
        <v>450</v>
      </c>
      <c r="R17" s="14">
        <v>450</v>
      </c>
      <c r="S17" s="14">
        <v>450</v>
      </c>
      <c r="T17" s="14">
        <v>150.25</v>
      </c>
      <c r="U17" s="50">
        <f t="shared" si="2"/>
        <v>33.388888888888893</v>
      </c>
      <c r="V17" s="36">
        <f t="shared" si="3"/>
        <v>150.25</v>
      </c>
      <c r="W17" s="59">
        <v>0</v>
      </c>
    </row>
    <row r="18" spans="1:23" ht="15.5">
      <c r="A18" s="13">
        <v>0</v>
      </c>
      <c r="B18" s="18" t="s">
        <v>11</v>
      </c>
      <c r="C18" s="18" t="s">
        <v>24</v>
      </c>
      <c r="D18" s="41" t="s">
        <v>25</v>
      </c>
      <c r="E18" s="14">
        <v>75000</v>
      </c>
      <c r="F18" s="14">
        <v>225000</v>
      </c>
      <c r="G18" s="14">
        <v>225000</v>
      </c>
      <c r="H18" s="14">
        <v>333604.55</v>
      </c>
      <c r="I18" s="12">
        <f t="shared" si="0"/>
        <v>148.2686888888889</v>
      </c>
      <c r="J18" s="15"/>
      <c r="K18" s="14">
        <v>500000</v>
      </c>
      <c r="L18" s="14">
        <v>500000</v>
      </c>
      <c r="M18" s="14">
        <v>192300</v>
      </c>
      <c r="N18" s="14">
        <v>192175.48</v>
      </c>
      <c r="O18" s="12">
        <f t="shared" si="1"/>
        <v>99.935247009880399</v>
      </c>
      <c r="P18" s="15"/>
      <c r="Q18" s="14">
        <v>380000</v>
      </c>
      <c r="R18" s="14">
        <v>409000</v>
      </c>
      <c r="S18" s="14">
        <v>375200</v>
      </c>
      <c r="T18" s="14">
        <v>384532.66</v>
      </c>
      <c r="U18" s="50">
        <f t="shared" si="2"/>
        <v>102.48738272921108</v>
      </c>
      <c r="V18" s="36">
        <f t="shared" si="3"/>
        <v>192357.17999999996</v>
      </c>
      <c r="W18" s="59">
        <f t="shared" si="4"/>
        <v>200.09454900281759</v>
      </c>
    </row>
    <row r="19" spans="1:23" ht="15.5">
      <c r="A19" s="13">
        <v>0</v>
      </c>
      <c r="B19" s="18" t="s">
        <v>11</v>
      </c>
      <c r="C19" s="18" t="s">
        <v>26</v>
      </c>
      <c r="D19" s="41" t="s">
        <v>25</v>
      </c>
      <c r="E19" s="14">
        <v>560000</v>
      </c>
      <c r="F19" s="14">
        <v>1060000</v>
      </c>
      <c r="G19" s="14">
        <v>1060000</v>
      </c>
      <c r="H19" s="14">
        <v>1186346.8400000001</v>
      </c>
      <c r="I19" s="12">
        <f t="shared" si="0"/>
        <v>111.91951320754718</v>
      </c>
      <c r="J19" s="15"/>
      <c r="K19" s="14">
        <v>1700000</v>
      </c>
      <c r="L19" s="14">
        <v>1700000</v>
      </c>
      <c r="M19" s="14">
        <v>1239000</v>
      </c>
      <c r="N19" s="14">
        <v>1246511.21</v>
      </c>
      <c r="O19" s="12">
        <f t="shared" si="1"/>
        <v>100.60623163841808</v>
      </c>
      <c r="P19" s="15"/>
      <c r="Q19" s="14">
        <v>2506000</v>
      </c>
      <c r="R19" s="14">
        <v>2736000</v>
      </c>
      <c r="S19" s="14">
        <v>2359200</v>
      </c>
      <c r="T19" s="14">
        <v>2712353.76</v>
      </c>
      <c r="U19" s="50">
        <f t="shared" si="2"/>
        <v>114.96921668362157</v>
      </c>
      <c r="V19" s="36">
        <f t="shared" si="3"/>
        <v>1465842.5499999998</v>
      </c>
      <c r="W19" s="59">
        <f t="shared" si="4"/>
        <v>217.59561713047088</v>
      </c>
    </row>
    <row r="20" spans="1:23" ht="46.5" customHeight="1">
      <c r="A20" s="13">
        <v>0</v>
      </c>
      <c r="B20" s="18" t="s">
        <v>11</v>
      </c>
      <c r="C20" s="18" t="s">
        <v>27</v>
      </c>
      <c r="D20" s="41" t="s">
        <v>28</v>
      </c>
      <c r="E20" s="14">
        <v>600000</v>
      </c>
      <c r="F20" s="14">
        <v>600000</v>
      </c>
      <c r="G20" s="14">
        <v>480000</v>
      </c>
      <c r="H20" s="14">
        <v>518865.53</v>
      </c>
      <c r="I20" s="12">
        <f t="shared" si="0"/>
        <v>108.09698541666668</v>
      </c>
      <c r="J20" s="15"/>
      <c r="K20" s="14">
        <v>750000</v>
      </c>
      <c r="L20" s="14">
        <v>750000</v>
      </c>
      <c r="M20" s="14">
        <v>650700</v>
      </c>
      <c r="N20" s="14">
        <v>824375.51</v>
      </c>
      <c r="O20" s="12">
        <f t="shared" si="1"/>
        <v>126.69056554479792</v>
      </c>
      <c r="P20" s="15"/>
      <c r="Q20" s="14">
        <v>1300000</v>
      </c>
      <c r="R20" s="14">
        <v>1505000</v>
      </c>
      <c r="S20" s="14">
        <v>1247500</v>
      </c>
      <c r="T20" s="14">
        <v>1426031.26</v>
      </c>
      <c r="U20" s="50">
        <f t="shared" si="2"/>
        <v>114.31112304609219</v>
      </c>
      <c r="V20" s="36">
        <f t="shared" si="3"/>
        <v>601655.75</v>
      </c>
      <c r="W20" s="59">
        <f t="shared" si="4"/>
        <v>172.98321489438715</v>
      </c>
    </row>
    <row r="21" spans="1:23" ht="45.75" customHeight="1">
      <c r="A21" s="13">
        <v>0</v>
      </c>
      <c r="B21" s="18" t="s">
        <v>11</v>
      </c>
      <c r="C21" s="18" t="s">
        <v>29</v>
      </c>
      <c r="D21" s="41" t="s">
        <v>30</v>
      </c>
      <c r="E21" s="14">
        <v>410000</v>
      </c>
      <c r="F21" s="14">
        <v>410000</v>
      </c>
      <c r="G21" s="14">
        <v>306000</v>
      </c>
      <c r="H21" s="14">
        <v>239055.41</v>
      </c>
      <c r="I21" s="12">
        <f t="shared" si="0"/>
        <v>78.122683006535951</v>
      </c>
      <c r="J21" s="15"/>
      <c r="K21" s="14">
        <v>410000</v>
      </c>
      <c r="L21" s="14">
        <v>410000</v>
      </c>
      <c r="M21" s="14">
        <v>328000</v>
      </c>
      <c r="N21" s="14">
        <v>406347.14</v>
      </c>
      <c r="O21" s="12">
        <f t="shared" si="1"/>
        <v>123.88632317073171</v>
      </c>
      <c r="P21" s="15"/>
      <c r="Q21" s="14">
        <v>600000</v>
      </c>
      <c r="R21" s="14">
        <v>600000</v>
      </c>
      <c r="S21" s="14">
        <v>455000</v>
      </c>
      <c r="T21" s="14">
        <v>402884.75</v>
      </c>
      <c r="U21" s="50">
        <f t="shared" si="2"/>
        <v>88.546098901098901</v>
      </c>
      <c r="V21" s="36">
        <f t="shared" si="3"/>
        <v>-3462.390000000014</v>
      </c>
      <c r="W21" s="59">
        <f t="shared" si="4"/>
        <v>99.147923127993465</v>
      </c>
    </row>
    <row r="22" spans="1:23" ht="62">
      <c r="A22" s="13">
        <v>0</v>
      </c>
      <c r="B22" s="18" t="s">
        <v>11</v>
      </c>
      <c r="C22" s="18" t="s">
        <v>31</v>
      </c>
      <c r="D22" s="41" t="s">
        <v>32</v>
      </c>
      <c r="E22" s="14">
        <v>18800</v>
      </c>
      <c r="F22" s="14">
        <v>18800</v>
      </c>
      <c r="G22" s="14">
        <v>11400</v>
      </c>
      <c r="H22" s="14">
        <v>10991.32</v>
      </c>
      <c r="I22" s="12">
        <f t="shared" si="0"/>
        <v>96.415087719298242</v>
      </c>
      <c r="J22" s="15"/>
      <c r="K22" s="14">
        <v>20000</v>
      </c>
      <c r="L22" s="14">
        <v>20000</v>
      </c>
      <c r="M22" s="14">
        <v>12900</v>
      </c>
      <c r="N22" s="14">
        <v>11993.8</v>
      </c>
      <c r="O22" s="12">
        <f t="shared" si="1"/>
        <v>92.97519379844961</v>
      </c>
      <c r="P22" s="15"/>
      <c r="Q22" s="14">
        <v>20000</v>
      </c>
      <c r="R22" s="14">
        <v>20000</v>
      </c>
      <c r="S22" s="14">
        <v>13100</v>
      </c>
      <c r="T22" s="14">
        <v>14615.2</v>
      </c>
      <c r="U22" s="50">
        <f t="shared" si="2"/>
        <v>111.56641221374046</v>
      </c>
      <c r="V22" s="36">
        <f t="shared" si="3"/>
        <v>2621.4000000000015</v>
      </c>
      <c r="W22" s="59">
        <f t="shared" si="4"/>
        <v>121.85629241774917</v>
      </c>
    </row>
    <row r="23" spans="1:23" ht="48.75" customHeight="1">
      <c r="A23" s="13">
        <v>0</v>
      </c>
      <c r="B23" s="18" t="s">
        <v>11</v>
      </c>
      <c r="C23" s="18" t="s">
        <v>33</v>
      </c>
      <c r="D23" s="41" t="s">
        <v>34</v>
      </c>
      <c r="E23" s="14">
        <v>17000</v>
      </c>
      <c r="F23" s="14">
        <v>17000</v>
      </c>
      <c r="G23" s="14">
        <v>16690</v>
      </c>
      <c r="H23" s="14">
        <v>34817.99</v>
      </c>
      <c r="I23" s="12">
        <f t="shared" si="0"/>
        <v>208.61587777112041</v>
      </c>
      <c r="J23" s="15"/>
      <c r="K23" s="14">
        <v>60000</v>
      </c>
      <c r="L23" s="14">
        <v>158813.82</v>
      </c>
      <c r="M23" s="14">
        <v>144813.82</v>
      </c>
      <c r="N23" s="14">
        <v>141576.07</v>
      </c>
      <c r="O23" s="12">
        <f t="shared" si="1"/>
        <v>97.764198196000905</v>
      </c>
      <c r="P23" s="15"/>
      <c r="Q23" s="14">
        <v>64000</v>
      </c>
      <c r="R23" s="14">
        <v>95000</v>
      </c>
      <c r="S23" s="14">
        <v>94300</v>
      </c>
      <c r="T23" s="14">
        <v>100808.19</v>
      </c>
      <c r="U23" s="50">
        <f t="shared" si="2"/>
        <v>106.90158006362674</v>
      </c>
      <c r="V23" s="36">
        <f t="shared" si="3"/>
        <v>-40767.880000000005</v>
      </c>
      <c r="W23" s="59">
        <f t="shared" si="4"/>
        <v>71.204257894713422</v>
      </c>
    </row>
    <row r="24" spans="1:23" ht="47.25" customHeight="1">
      <c r="A24" s="13">
        <v>0</v>
      </c>
      <c r="B24" s="18" t="s">
        <v>11</v>
      </c>
      <c r="C24" s="18" t="s">
        <v>35</v>
      </c>
      <c r="D24" s="41" t="s">
        <v>36</v>
      </c>
      <c r="E24" s="14">
        <v>130000</v>
      </c>
      <c r="F24" s="14">
        <v>130000</v>
      </c>
      <c r="G24" s="14">
        <v>130000</v>
      </c>
      <c r="H24" s="14">
        <v>175394.34</v>
      </c>
      <c r="I24" s="12">
        <f t="shared" si="0"/>
        <v>134.91872307692307</v>
      </c>
      <c r="J24" s="15"/>
      <c r="K24" s="14">
        <v>230000</v>
      </c>
      <c r="L24" s="14">
        <v>230000</v>
      </c>
      <c r="M24" s="14">
        <v>226600</v>
      </c>
      <c r="N24" s="14">
        <v>229175.61</v>
      </c>
      <c r="O24" s="12">
        <f t="shared" si="1"/>
        <v>101.13663283318624</v>
      </c>
      <c r="P24" s="15"/>
      <c r="Q24" s="14">
        <v>320000</v>
      </c>
      <c r="R24" s="14">
        <v>520000</v>
      </c>
      <c r="S24" s="14">
        <v>520000</v>
      </c>
      <c r="T24" s="14">
        <v>548341.6</v>
      </c>
      <c r="U24" s="50">
        <f t="shared" si="2"/>
        <v>105.4503076923077</v>
      </c>
      <c r="V24" s="36">
        <f t="shared" si="3"/>
        <v>319165.99</v>
      </c>
      <c r="W24" s="59">
        <f t="shared" si="4"/>
        <v>239.26699704213726</v>
      </c>
    </row>
    <row r="25" spans="1:23" ht="62">
      <c r="A25" s="13">
        <v>0</v>
      </c>
      <c r="B25" s="18" t="s">
        <v>11</v>
      </c>
      <c r="C25" s="18" t="s">
        <v>37</v>
      </c>
      <c r="D25" s="41" t="s">
        <v>38</v>
      </c>
      <c r="E25" s="14">
        <v>340000</v>
      </c>
      <c r="F25" s="14">
        <v>340000</v>
      </c>
      <c r="G25" s="14">
        <v>221700</v>
      </c>
      <c r="H25" s="14">
        <v>202014.85</v>
      </c>
      <c r="I25" s="12">
        <f t="shared" si="0"/>
        <v>91.120816418583672</v>
      </c>
      <c r="J25" s="15"/>
      <c r="K25" s="14">
        <v>305000</v>
      </c>
      <c r="L25" s="14">
        <v>305000</v>
      </c>
      <c r="M25" s="14">
        <v>221990</v>
      </c>
      <c r="N25" s="14">
        <v>239819.05</v>
      </c>
      <c r="O25" s="12">
        <f t="shared" si="1"/>
        <v>108.03146538132349</v>
      </c>
      <c r="P25" s="15"/>
      <c r="Q25" s="14">
        <v>350000</v>
      </c>
      <c r="R25" s="14">
        <v>350000</v>
      </c>
      <c r="S25" s="14">
        <v>269200</v>
      </c>
      <c r="T25" s="14">
        <v>287535.99</v>
      </c>
      <c r="U25" s="50">
        <f t="shared" si="2"/>
        <v>106.81128900445765</v>
      </c>
      <c r="V25" s="36">
        <f t="shared" si="3"/>
        <v>47716.94</v>
      </c>
      <c r="W25" s="59">
        <f t="shared" si="4"/>
        <v>119.8970598874443</v>
      </c>
    </row>
    <row r="26" spans="1:23" ht="15.5">
      <c r="A26" s="13">
        <v>0</v>
      </c>
      <c r="B26" s="18" t="s">
        <v>11</v>
      </c>
      <c r="C26" s="18" t="s">
        <v>39</v>
      </c>
      <c r="D26" s="41" t="s">
        <v>40</v>
      </c>
      <c r="E26" s="14">
        <v>730000</v>
      </c>
      <c r="F26" s="14">
        <v>730000</v>
      </c>
      <c r="G26" s="14">
        <v>597100</v>
      </c>
      <c r="H26" s="14">
        <v>601071.22</v>
      </c>
      <c r="I26" s="12">
        <f t="shared" si="0"/>
        <v>100.66508457544801</v>
      </c>
      <c r="J26" s="15"/>
      <c r="K26" s="14">
        <v>810000</v>
      </c>
      <c r="L26" s="14">
        <v>810000</v>
      </c>
      <c r="M26" s="14">
        <v>632500</v>
      </c>
      <c r="N26" s="14">
        <v>660840.48</v>
      </c>
      <c r="O26" s="12">
        <f t="shared" si="1"/>
        <v>104.48070830039526</v>
      </c>
      <c r="P26" s="15"/>
      <c r="Q26" s="14">
        <v>890000</v>
      </c>
      <c r="R26" s="14">
        <v>890000</v>
      </c>
      <c r="S26" s="14">
        <v>652800</v>
      </c>
      <c r="T26" s="14">
        <v>650950.91</v>
      </c>
      <c r="U26" s="50">
        <f t="shared" si="2"/>
        <v>99.71674479166667</v>
      </c>
      <c r="V26" s="36">
        <f t="shared" si="3"/>
        <v>-9889.5699999999488</v>
      </c>
      <c r="W26" s="59">
        <f t="shared" si="4"/>
        <v>98.503486045527964</v>
      </c>
    </row>
    <row r="27" spans="1:23" ht="15.5">
      <c r="A27" s="13">
        <v>0</v>
      </c>
      <c r="B27" s="18" t="s">
        <v>11</v>
      </c>
      <c r="C27" s="18" t="s">
        <v>41</v>
      </c>
      <c r="D27" s="41" t="s">
        <v>42</v>
      </c>
      <c r="E27" s="14">
        <v>2740000</v>
      </c>
      <c r="F27" s="14">
        <v>2740000</v>
      </c>
      <c r="G27" s="14">
        <v>2328500</v>
      </c>
      <c r="H27" s="14">
        <v>2348157.39</v>
      </c>
      <c r="I27" s="12">
        <f t="shared" si="0"/>
        <v>100.84420828859781</v>
      </c>
      <c r="J27" s="15"/>
      <c r="K27" s="14">
        <v>3180000</v>
      </c>
      <c r="L27" s="14">
        <v>3180000</v>
      </c>
      <c r="M27" s="14">
        <v>2585000</v>
      </c>
      <c r="N27" s="14">
        <v>2736030.05</v>
      </c>
      <c r="O27" s="12">
        <f t="shared" si="1"/>
        <v>105.84255512572534</v>
      </c>
      <c r="P27" s="15"/>
      <c r="Q27" s="14">
        <v>3620000</v>
      </c>
      <c r="R27" s="14">
        <v>3620000</v>
      </c>
      <c r="S27" s="14">
        <v>3355300</v>
      </c>
      <c r="T27" s="14">
        <v>3552075.15</v>
      </c>
      <c r="U27" s="50">
        <f t="shared" si="2"/>
        <v>105.86460674157303</v>
      </c>
      <c r="V27" s="36">
        <f t="shared" si="3"/>
        <v>816045.10000000009</v>
      </c>
      <c r="W27" s="59">
        <f t="shared" si="4"/>
        <v>129.82588221207584</v>
      </c>
    </row>
    <row r="28" spans="1:23" ht="15.5">
      <c r="A28" s="13">
        <v>0</v>
      </c>
      <c r="B28" s="18" t="s">
        <v>11</v>
      </c>
      <c r="C28" s="18" t="s">
        <v>43</v>
      </c>
      <c r="D28" s="41" t="s">
        <v>44</v>
      </c>
      <c r="E28" s="14">
        <v>1000000</v>
      </c>
      <c r="F28" s="14">
        <v>1000000</v>
      </c>
      <c r="G28" s="14">
        <v>1000000</v>
      </c>
      <c r="H28" s="14">
        <v>1523276.57</v>
      </c>
      <c r="I28" s="12">
        <f t="shared" si="0"/>
        <v>152.32765700000002</v>
      </c>
      <c r="J28" s="15"/>
      <c r="K28" s="14">
        <v>1800000</v>
      </c>
      <c r="L28" s="14">
        <v>1800000</v>
      </c>
      <c r="M28" s="14">
        <v>916000</v>
      </c>
      <c r="N28" s="14">
        <v>913849.93</v>
      </c>
      <c r="O28" s="12">
        <f t="shared" si="1"/>
        <v>99.765276200873359</v>
      </c>
      <c r="P28" s="15"/>
      <c r="Q28" s="14">
        <v>1610000</v>
      </c>
      <c r="R28" s="14">
        <v>1610000</v>
      </c>
      <c r="S28" s="14">
        <v>1120000</v>
      </c>
      <c r="T28" s="14">
        <v>1123271.8400000001</v>
      </c>
      <c r="U28" s="50">
        <f t="shared" si="2"/>
        <v>100.29212857142858</v>
      </c>
      <c r="V28" s="36">
        <f t="shared" si="3"/>
        <v>209421.91000000003</v>
      </c>
      <c r="W28" s="59">
        <f t="shared" si="4"/>
        <v>122.91644427876687</v>
      </c>
    </row>
    <row r="29" spans="1:23" ht="15.5">
      <c r="A29" s="13">
        <v>0</v>
      </c>
      <c r="B29" s="18" t="s">
        <v>11</v>
      </c>
      <c r="C29" s="18" t="s">
        <v>45</v>
      </c>
      <c r="D29" s="41" t="s">
        <v>46</v>
      </c>
      <c r="E29" s="14">
        <v>430000</v>
      </c>
      <c r="F29" s="14">
        <v>430000</v>
      </c>
      <c r="G29" s="14">
        <v>430000</v>
      </c>
      <c r="H29" s="14">
        <v>932372.83</v>
      </c>
      <c r="I29" s="12">
        <f t="shared" si="0"/>
        <v>216.83089069767442</v>
      </c>
      <c r="J29" s="15"/>
      <c r="K29" s="14">
        <v>1110000</v>
      </c>
      <c r="L29" s="14">
        <v>1110000</v>
      </c>
      <c r="M29" s="14">
        <v>962500</v>
      </c>
      <c r="N29" s="14">
        <v>993018.37</v>
      </c>
      <c r="O29" s="12">
        <f t="shared" si="1"/>
        <v>103.17073974025975</v>
      </c>
      <c r="P29" s="15"/>
      <c r="Q29" s="14">
        <v>1300000</v>
      </c>
      <c r="R29" s="14">
        <v>1300000</v>
      </c>
      <c r="S29" s="14">
        <v>922300</v>
      </c>
      <c r="T29" s="14">
        <v>922438.8</v>
      </c>
      <c r="U29" s="50">
        <f t="shared" si="2"/>
        <v>100.01504933318877</v>
      </c>
      <c r="V29" s="36">
        <f t="shared" si="3"/>
        <v>-70579.569999999949</v>
      </c>
      <c r="W29" s="59">
        <f t="shared" si="4"/>
        <v>92.89242050980387</v>
      </c>
    </row>
    <row r="30" spans="1:23" ht="15.5">
      <c r="A30" s="13">
        <v>0</v>
      </c>
      <c r="B30" s="18" t="s">
        <v>11</v>
      </c>
      <c r="C30" s="18" t="s">
        <v>47</v>
      </c>
      <c r="D30" s="41" t="s">
        <v>48</v>
      </c>
      <c r="E30" s="14">
        <v>0</v>
      </c>
      <c r="F30" s="14">
        <v>0</v>
      </c>
      <c r="G30" s="14">
        <v>0</v>
      </c>
      <c r="H30" s="14">
        <v>0</v>
      </c>
      <c r="I30" s="12">
        <f t="shared" si="0"/>
        <v>0</v>
      </c>
      <c r="J30" s="15"/>
      <c r="K30" s="14">
        <v>0</v>
      </c>
      <c r="L30" s="14">
        <v>25000</v>
      </c>
      <c r="M30" s="14">
        <v>25000</v>
      </c>
      <c r="N30" s="14">
        <v>25000</v>
      </c>
      <c r="O30" s="12">
        <f t="shared" si="1"/>
        <v>100</v>
      </c>
      <c r="P30" s="15"/>
      <c r="Q30" s="14">
        <v>25000</v>
      </c>
      <c r="R30" s="14">
        <v>25000</v>
      </c>
      <c r="S30" s="14">
        <v>25000</v>
      </c>
      <c r="T30" s="14">
        <v>0</v>
      </c>
      <c r="U30" s="50">
        <f t="shared" si="2"/>
        <v>0</v>
      </c>
      <c r="V30" s="36">
        <f t="shared" si="3"/>
        <v>-25000</v>
      </c>
      <c r="W30" s="59">
        <f t="shared" si="4"/>
        <v>0</v>
      </c>
    </row>
    <row r="31" spans="1:23" ht="15.5">
      <c r="A31" s="13">
        <v>0</v>
      </c>
      <c r="B31" s="18" t="s">
        <v>11</v>
      </c>
      <c r="C31" s="18" t="s">
        <v>49</v>
      </c>
      <c r="D31" s="41" t="s">
        <v>50</v>
      </c>
      <c r="E31" s="14">
        <v>50000</v>
      </c>
      <c r="F31" s="14">
        <v>75000</v>
      </c>
      <c r="G31" s="14">
        <v>75000</v>
      </c>
      <c r="H31" s="14">
        <v>69100</v>
      </c>
      <c r="I31" s="12">
        <f t="shared" si="0"/>
        <v>92.13333333333334</v>
      </c>
      <c r="J31" s="15"/>
      <c r="K31" s="14">
        <v>100000</v>
      </c>
      <c r="L31" s="14">
        <v>100000</v>
      </c>
      <c r="M31" s="14">
        <v>93700</v>
      </c>
      <c r="N31" s="14">
        <v>120066.31</v>
      </c>
      <c r="O31" s="12">
        <f t="shared" si="1"/>
        <v>128.13907150480256</v>
      </c>
      <c r="P31" s="15"/>
      <c r="Q31" s="14">
        <v>125000</v>
      </c>
      <c r="R31" s="14">
        <v>145000</v>
      </c>
      <c r="S31" s="14">
        <v>145000</v>
      </c>
      <c r="T31" s="14">
        <v>170071.11</v>
      </c>
      <c r="U31" s="50">
        <f t="shared" si="2"/>
        <v>117.29042068965516</v>
      </c>
      <c r="V31" s="36">
        <f t="shared" si="3"/>
        <v>50004.799999999988</v>
      </c>
      <c r="W31" s="59">
        <f t="shared" si="4"/>
        <v>141.64765286781943</v>
      </c>
    </row>
    <row r="32" spans="1:23" ht="15.5">
      <c r="A32" s="13">
        <v>0</v>
      </c>
      <c r="B32" s="18" t="s">
        <v>11</v>
      </c>
      <c r="C32" s="18" t="s">
        <v>51</v>
      </c>
      <c r="D32" s="41" t="s">
        <v>52</v>
      </c>
      <c r="E32" s="14">
        <v>750000</v>
      </c>
      <c r="F32" s="14">
        <v>750000</v>
      </c>
      <c r="G32" s="14">
        <v>585900</v>
      </c>
      <c r="H32" s="14">
        <v>551282.43999999994</v>
      </c>
      <c r="I32" s="12">
        <f t="shared" si="0"/>
        <v>94.091558286396975</v>
      </c>
      <c r="J32" s="15"/>
      <c r="K32" s="14">
        <v>900000</v>
      </c>
      <c r="L32" s="14">
        <v>900000</v>
      </c>
      <c r="M32" s="14">
        <v>739300</v>
      </c>
      <c r="N32" s="14">
        <v>769161.95</v>
      </c>
      <c r="O32" s="12">
        <f t="shared" si="1"/>
        <v>104.03921953198972</v>
      </c>
      <c r="P32" s="15"/>
      <c r="Q32" s="14">
        <v>1200000</v>
      </c>
      <c r="R32" s="14">
        <v>1200000</v>
      </c>
      <c r="S32" s="14">
        <v>992700</v>
      </c>
      <c r="T32" s="14">
        <v>1025907.65</v>
      </c>
      <c r="U32" s="50">
        <f t="shared" si="2"/>
        <v>103.34518484940062</v>
      </c>
      <c r="V32" s="36">
        <f t="shared" si="3"/>
        <v>256745.70000000007</v>
      </c>
      <c r="W32" s="59">
        <f t="shared" si="4"/>
        <v>133.37992733519906</v>
      </c>
    </row>
    <row r="33" spans="1:23" ht="15.5">
      <c r="A33" s="13">
        <v>0</v>
      </c>
      <c r="B33" s="18" t="s">
        <v>11</v>
      </c>
      <c r="C33" s="18" t="s">
        <v>53</v>
      </c>
      <c r="D33" s="41" t="s">
        <v>54</v>
      </c>
      <c r="E33" s="14">
        <v>3797800</v>
      </c>
      <c r="F33" s="14">
        <v>3797800</v>
      </c>
      <c r="G33" s="14">
        <v>2850000</v>
      </c>
      <c r="H33" s="14">
        <v>2758853.87</v>
      </c>
      <c r="I33" s="12">
        <f t="shared" si="0"/>
        <v>96.801890175438601</v>
      </c>
      <c r="J33" s="15"/>
      <c r="K33" s="14">
        <v>3950000</v>
      </c>
      <c r="L33" s="14">
        <v>5533837</v>
      </c>
      <c r="M33" s="14">
        <v>4838837</v>
      </c>
      <c r="N33" s="14">
        <v>4890239.82</v>
      </c>
      <c r="O33" s="12">
        <f t="shared" si="1"/>
        <v>101.06229699409177</v>
      </c>
      <c r="P33" s="15"/>
      <c r="Q33" s="14">
        <v>6400000</v>
      </c>
      <c r="R33" s="14">
        <v>6400000</v>
      </c>
      <c r="S33" s="14">
        <v>5378900</v>
      </c>
      <c r="T33" s="14">
        <v>5424489.25</v>
      </c>
      <c r="U33" s="50">
        <f t="shared" si="2"/>
        <v>100.84755712134452</v>
      </c>
      <c r="V33" s="36">
        <f t="shared" si="3"/>
        <v>534249.4299999997</v>
      </c>
      <c r="W33" s="59">
        <f t="shared" si="4"/>
        <v>110.9248104318941</v>
      </c>
    </row>
    <row r="34" spans="1:23" ht="45" customHeight="1">
      <c r="A34" s="13">
        <v>0</v>
      </c>
      <c r="B34" s="18" t="s">
        <v>11</v>
      </c>
      <c r="C34" s="18" t="s">
        <v>55</v>
      </c>
      <c r="D34" s="41" t="s">
        <v>56</v>
      </c>
      <c r="E34" s="14">
        <v>3010000</v>
      </c>
      <c r="F34" s="14">
        <v>3010000</v>
      </c>
      <c r="G34" s="14">
        <v>2725000</v>
      </c>
      <c r="H34" s="14">
        <v>2632241.67</v>
      </c>
      <c r="I34" s="12">
        <f t="shared" si="0"/>
        <v>96.596024587155966</v>
      </c>
      <c r="J34" s="15"/>
      <c r="K34" s="14">
        <v>4200000</v>
      </c>
      <c r="L34" s="14">
        <v>4200000</v>
      </c>
      <c r="M34" s="14">
        <v>2378000</v>
      </c>
      <c r="N34" s="14">
        <v>2640128.6</v>
      </c>
      <c r="O34" s="12">
        <f t="shared" si="1"/>
        <v>111.02306980656013</v>
      </c>
      <c r="P34" s="15"/>
      <c r="Q34" s="14">
        <v>4320000</v>
      </c>
      <c r="R34" s="14">
        <v>4320000</v>
      </c>
      <c r="S34" s="14">
        <v>4304300</v>
      </c>
      <c r="T34" s="14">
        <v>4403213.6500000004</v>
      </c>
      <c r="U34" s="50">
        <f t="shared" si="2"/>
        <v>102.29801942243803</v>
      </c>
      <c r="V34" s="36">
        <f t="shared" si="3"/>
        <v>1763085.0500000003</v>
      </c>
      <c r="W34" s="59">
        <f t="shared" si="4"/>
        <v>166.78027161252675</v>
      </c>
    </row>
    <row r="35" spans="1:23" ht="62">
      <c r="A35" s="13">
        <v>0</v>
      </c>
      <c r="B35" s="18" t="s">
        <v>11</v>
      </c>
      <c r="C35" s="18" t="s">
        <v>57</v>
      </c>
      <c r="D35" s="41" t="s">
        <v>58</v>
      </c>
      <c r="E35" s="14">
        <v>850000</v>
      </c>
      <c r="F35" s="14">
        <v>4020000</v>
      </c>
      <c r="G35" s="14">
        <v>4020000</v>
      </c>
      <c r="H35" s="14">
        <v>4742041.4800000004</v>
      </c>
      <c r="I35" s="12">
        <f t="shared" si="0"/>
        <v>117.96123084577115</v>
      </c>
      <c r="J35" s="15"/>
      <c r="K35" s="14">
        <v>3000000</v>
      </c>
      <c r="L35" s="14">
        <v>418019.29999999981</v>
      </c>
      <c r="M35" s="14">
        <v>418019.29999999981</v>
      </c>
      <c r="N35" s="14">
        <v>421349.33</v>
      </c>
      <c r="O35" s="12">
        <f t="shared" si="1"/>
        <v>100.79662111294867</v>
      </c>
      <c r="P35" s="15"/>
      <c r="Q35" s="14">
        <v>0</v>
      </c>
      <c r="R35" s="14">
        <v>13413</v>
      </c>
      <c r="S35" s="14">
        <v>13413</v>
      </c>
      <c r="T35" s="14">
        <v>13413.09</v>
      </c>
      <c r="U35" s="50">
        <f t="shared" si="2"/>
        <v>100.00067099082979</v>
      </c>
      <c r="V35" s="36">
        <f t="shared" si="3"/>
        <v>-407936.24</v>
      </c>
      <c r="W35" s="59">
        <f t="shared" si="4"/>
        <v>3.1833656885131392</v>
      </c>
    </row>
    <row r="36" spans="1:23" ht="15.5">
      <c r="A36" s="13">
        <v>0</v>
      </c>
      <c r="B36" s="18" t="s">
        <v>11</v>
      </c>
      <c r="C36" s="18" t="s">
        <v>59</v>
      </c>
      <c r="D36" s="41" t="s">
        <v>60</v>
      </c>
      <c r="E36" s="14">
        <v>3000</v>
      </c>
      <c r="F36" s="14">
        <v>3000</v>
      </c>
      <c r="G36" s="14">
        <v>2500</v>
      </c>
      <c r="H36" s="14">
        <v>2550</v>
      </c>
      <c r="I36" s="12">
        <f t="shared" si="0"/>
        <v>102</v>
      </c>
      <c r="J36" s="15"/>
      <c r="K36" s="14">
        <v>5000</v>
      </c>
      <c r="L36" s="14">
        <v>6239</v>
      </c>
      <c r="M36" s="14">
        <v>6239</v>
      </c>
      <c r="N36" s="14">
        <v>6239</v>
      </c>
      <c r="O36" s="12">
        <f t="shared" si="1"/>
        <v>100</v>
      </c>
      <c r="P36" s="15"/>
      <c r="Q36" s="14">
        <v>7600</v>
      </c>
      <c r="R36" s="14">
        <v>67170</v>
      </c>
      <c r="S36" s="14">
        <v>67170</v>
      </c>
      <c r="T36" s="14">
        <v>72100.73</v>
      </c>
      <c r="U36" s="50">
        <f t="shared" si="2"/>
        <v>107.34067291945809</v>
      </c>
      <c r="V36" s="36">
        <f t="shared" si="3"/>
        <v>65861.73</v>
      </c>
      <c r="W36" s="59">
        <f t="shared" si="4"/>
        <v>1155.6456162846609</v>
      </c>
    </row>
    <row r="37" spans="1:23" ht="31.5" customHeight="1">
      <c r="A37" s="13">
        <v>0</v>
      </c>
      <c r="B37" s="18" t="s">
        <v>11</v>
      </c>
      <c r="C37" s="18" t="s">
        <v>61</v>
      </c>
      <c r="D37" s="41" t="s">
        <v>62</v>
      </c>
      <c r="E37" s="14">
        <v>15000</v>
      </c>
      <c r="F37" s="14">
        <v>15000</v>
      </c>
      <c r="G37" s="14">
        <v>11000</v>
      </c>
      <c r="H37" s="14">
        <v>7000</v>
      </c>
      <c r="I37" s="12">
        <f t="shared" si="0"/>
        <v>63.636363636363633</v>
      </c>
      <c r="J37" s="15"/>
      <c r="K37" s="14">
        <v>15000</v>
      </c>
      <c r="L37" s="14">
        <v>534200</v>
      </c>
      <c r="M37" s="14">
        <v>534200</v>
      </c>
      <c r="N37" s="14">
        <v>534200</v>
      </c>
      <c r="O37" s="12">
        <f t="shared" si="1"/>
        <v>100</v>
      </c>
      <c r="P37" s="15"/>
      <c r="Q37" s="14">
        <v>15000</v>
      </c>
      <c r="R37" s="14">
        <v>119269</v>
      </c>
      <c r="S37" s="14">
        <v>119269</v>
      </c>
      <c r="T37" s="14">
        <v>120023.01</v>
      </c>
      <c r="U37" s="50">
        <f t="shared" si="2"/>
        <v>100.63219277431688</v>
      </c>
      <c r="V37" s="36">
        <f t="shared" si="3"/>
        <v>-414176.99</v>
      </c>
      <c r="W37" s="59">
        <f t="shared" si="4"/>
        <v>22.467804193186073</v>
      </c>
    </row>
    <row r="38" spans="1:23" ht="62">
      <c r="A38" s="13">
        <v>0</v>
      </c>
      <c r="B38" s="18" t="s">
        <v>11</v>
      </c>
      <c r="C38" s="18" t="s">
        <v>63</v>
      </c>
      <c r="D38" s="41" t="s">
        <v>64</v>
      </c>
      <c r="E38" s="14">
        <v>0</v>
      </c>
      <c r="F38" s="14">
        <v>0</v>
      </c>
      <c r="G38" s="14">
        <v>0</v>
      </c>
      <c r="H38" s="14">
        <v>0</v>
      </c>
      <c r="I38" s="12">
        <f t="shared" si="0"/>
        <v>0</v>
      </c>
      <c r="J38" s="15"/>
      <c r="K38" s="14">
        <v>0</v>
      </c>
      <c r="L38" s="14">
        <v>0</v>
      </c>
      <c r="M38" s="14">
        <v>0</v>
      </c>
      <c r="N38" s="14">
        <v>0</v>
      </c>
      <c r="O38" s="12">
        <f t="shared" si="1"/>
        <v>0</v>
      </c>
      <c r="P38" s="15"/>
      <c r="Q38" s="14">
        <v>0</v>
      </c>
      <c r="R38" s="14">
        <v>0</v>
      </c>
      <c r="S38" s="14">
        <v>0</v>
      </c>
      <c r="T38" s="14">
        <v>51</v>
      </c>
      <c r="U38" s="50">
        <f t="shared" si="2"/>
        <v>0</v>
      </c>
      <c r="V38" s="36">
        <f t="shared" si="3"/>
        <v>51</v>
      </c>
      <c r="W38" s="59">
        <v>0</v>
      </c>
    </row>
    <row r="39" spans="1:23" ht="76.5" customHeight="1">
      <c r="A39" s="13">
        <v>0</v>
      </c>
      <c r="B39" s="18" t="s">
        <v>11</v>
      </c>
      <c r="C39" s="18" t="s">
        <v>65</v>
      </c>
      <c r="D39" s="41" t="s">
        <v>66</v>
      </c>
      <c r="E39" s="14">
        <v>0</v>
      </c>
      <c r="F39" s="14">
        <v>0</v>
      </c>
      <c r="G39" s="14">
        <v>0</v>
      </c>
      <c r="H39" s="14">
        <v>0</v>
      </c>
      <c r="I39" s="12">
        <f t="shared" si="0"/>
        <v>0</v>
      </c>
      <c r="J39" s="15"/>
      <c r="K39" s="14">
        <v>0</v>
      </c>
      <c r="L39" s="14">
        <v>76371.600000000006</v>
      </c>
      <c r="M39" s="14">
        <v>76371.600000000006</v>
      </c>
      <c r="N39" s="14">
        <v>76371.600000000006</v>
      </c>
      <c r="O39" s="12">
        <f t="shared" si="1"/>
        <v>100</v>
      </c>
      <c r="P39" s="15"/>
      <c r="Q39" s="14">
        <v>0</v>
      </c>
      <c r="R39" s="14">
        <v>26609</v>
      </c>
      <c r="S39" s="14">
        <v>26609</v>
      </c>
      <c r="T39" s="14">
        <v>26609</v>
      </c>
      <c r="U39" s="50">
        <f t="shared" si="2"/>
        <v>100</v>
      </c>
      <c r="V39" s="36">
        <f t="shared" si="3"/>
        <v>-49762.600000000006</v>
      </c>
      <c r="W39" s="59">
        <f t="shared" si="4"/>
        <v>34.841485578408729</v>
      </c>
    </row>
    <row r="40" spans="1:23" ht="31">
      <c r="A40" s="13">
        <v>0</v>
      </c>
      <c r="B40" s="18" t="s">
        <v>11</v>
      </c>
      <c r="C40" s="18" t="s">
        <v>67</v>
      </c>
      <c r="D40" s="41" t="s">
        <v>68</v>
      </c>
      <c r="E40" s="14">
        <v>350000</v>
      </c>
      <c r="F40" s="14">
        <v>150000</v>
      </c>
      <c r="G40" s="14">
        <v>128000</v>
      </c>
      <c r="H40" s="14">
        <v>112997.64</v>
      </c>
      <c r="I40" s="12">
        <f t="shared" si="0"/>
        <v>88.279406250000008</v>
      </c>
      <c r="J40" s="15"/>
      <c r="K40" s="14">
        <v>180000</v>
      </c>
      <c r="L40" s="14">
        <v>180000</v>
      </c>
      <c r="M40" s="14">
        <v>147500</v>
      </c>
      <c r="N40" s="14">
        <v>197777.14</v>
      </c>
      <c r="O40" s="12">
        <f t="shared" si="1"/>
        <v>134.08619661016951</v>
      </c>
      <c r="P40" s="15"/>
      <c r="Q40" s="14">
        <v>325000</v>
      </c>
      <c r="R40" s="14">
        <v>325000</v>
      </c>
      <c r="S40" s="14">
        <v>239500</v>
      </c>
      <c r="T40" s="14">
        <v>220078.61</v>
      </c>
      <c r="U40" s="50">
        <f t="shared" si="2"/>
        <v>91.890860125260957</v>
      </c>
      <c r="V40" s="36">
        <f t="shared" si="3"/>
        <v>22301.469999999972</v>
      </c>
      <c r="W40" s="59">
        <f t="shared" si="4"/>
        <v>111.27606051943111</v>
      </c>
    </row>
    <row r="41" spans="1:23" ht="46.5">
      <c r="A41" s="13">
        <v>0</v>
      </c>
      <c r="B41" s="18" t="s">
        <v>11</v>
      </c>
      <c r="C41" s="18" t="s">
        <v>69</v>
      </c>
      <c r="D41" s="41" t="s">
        <v>70</v>
      </c>
      <c r="E41" s="14">
        <v>0</v>
      </c>
      <c r="F41" s="14">
        <v>40000</v>
      </c>
      <c r="G41" s="14">
        <v>36000</v>
      </c>
      <c r="H41" s="14">
        <v>44990</v>
      </c>
      <c r="I41" s="12">
        <f t="shared" si="0"/>
        <v>124.97222222222221</v>
      </c>
      <c r="J41" s="15"/>
      <c r="K41" s="14">
        <v>65000</v>
      </c>
      <c r="L41" s="14">
        <v>65000</v>
      </c>
      <c r="M41" s="14">
        <v>53100</v>
      </c>
      <c r="N41" s="14">
        <v>32803</v>
      </c>
      <c r="O41" s="12">
        <f t="shared" si="1"/>
        <v>61.775894538606401</v>
      </c>
      <c r="P41" s="15"/>
      <c r="Q41" s="14">
        <v>40000</v>
      </c>
      <c r="R41" s="14">
        <v>40000</v>
      </c>
      <c r="S41" s="14">
        <v>30100</v>
      </c>
      <c r="T41" s="14">
        <v>9220</v>
      </c>
      <c r="U41" s="50">
        <f t="shared" si="2"/>
        <v>30.631229235880397</v>
      </c>
      <c r="V41" s="36">
        <f t="shared" si="3"/>
        <v>-23583</v>
      </c>
      <c r="W41" s="59">
        <f t="shared" si="4"/>
        <v>28.107185318416001</v>
      </c>
    </row>
    <row r="42" spans="1:23" ht="62">
      <c r="A42" s="13">
        <v>0</v>
      </c>
      <c r="B42" s="18" t="s">
        <v>11</v>
      </c>
      <c r="C42" s="18" t="s">
        <v>71</v>
      </c>
      <c r="D42" s="41" t="s">
        <v>72</v>
      </c>
      <c r="E42" s="14">
        <v>45000</v>
      </c>
      <c r="F42" s="14">
        <v>45000</v>
      </c>
      <c r="G42" s="14">
        <v>32500</v>
      </c>
      <c r="H42" s="14">
        <v>35855.89</v>
      </c>
      <c r="I42" s="12">
        <f t="shared" si="0"/>
        <v>110.3258153846154</v>
      </c>
      <c r="J42" s="15"/>
      <c r="K42" s="14">
        <v>45000</v>
      </c>
      <c r="L42" s="14">
        <v>45000</v>
      </c>
      <c r="M42" s="14">
        <v>33000</v>
      </c>
      <c r="N42" s="14">
        <v>32552.39</v>
      </c>
      <c r="O42" s="12">
        <f t="shared" si="1"/>
        <v>98.643606060606061</v>
      </c>
      <c r="P42" s="15"/>
      <c r="Q42" s="14">
        <v>59200</v>
      </c>
      <c r="R42" s="14">
        <v>59200</v>
      </c>
      <c r="S42" s="14">
        <v>32300</v>
      </c>
      <c r="T42" s="14">
        <v>37304.129999999997</v>
      </c>
      <c r="U42" s="50">
        <f t="shared" si="2"/>
        <v>115.49266253869968</v>
      </c>
      <c r="V42" s="36">
        <f t="shared" si="3"/>
        <v>4751.739999999998</v>
      </c>
      <c r="W42" s="59">
        <f t="shared" si="4"/>
        <v>114.5972077626251</v>
      </c>
    </row>
    <row r="43" spans="1:23" ht="60.75" customHeight="1">
      <c r="A43" s="13">
        <v>0</v>
      </c>
      <c r="B43" s="18" t="s">
        <v>11</v>
      </c>
      <c r="C43" s="18" t="s">
        <v>73</v>
      </c>
      <c r="D43" s="41" t="s">
        <v>74</v>
      </c>
      <c r="E43" s="14">
        <v>94800</v>
      </c>
      <c r="F43" s="14">
        <v>94800</v>
      </c>
      <c r="G43" s="14">
        <v>94800</v>
      </c>
      <c r="H43" s="14">
        <v>137575.99</v>
      </c>
      <c r="I43" s="12">
        <f t="shared" ref="I43:I65" si="5">IF(G43=0,0,H43/G43*100)</f>
        <v>145.12235232067511</v>
      </c>
      <c r="J43" s="15"/>
      <c r="K43" s="14">
        <v>195000</v>
      </c>
      <c r="L43" s="14">
        <v>195000</v>
      </c>
      <c r="M43" s="14">
        <v>166500</v>
      </c>
      <c r="N43" s="14">
        <v>182082.17</v>
      </c>
      <c r="O43" s="12">
        <f t="shared" ref="O43:O65" si="6">IF(M43=0,0,N43/M43*100)</f>
        <v>109.35866066066066</v>
      </c>
      <c r="P43" s="15"/>
      <c r="Q43" s="14">
        <v>210000</v>
      </c>
      <c r="R43" s="14">
        <v>210000</v>
      </c>
      <c r="S43" s="14">
        <v>157500</v>
      </c>
      <c r="T43" s="14">
        <v>161921.82999999999</v>
      </c>
      <c r="U43" s="50">
        <f t="shared" ref="U43:U65" si="7">IF(S43=0,0,T43/S43*100)</f>
        <v>102.80751111111111</v>
      </c>
      <c r="V43" s="36">
        <f t="shared" si="3"/>
        <v>-20160.340000000026</v>
      </c>
      <c r="W43" s="59">
        <f t="shared" si="4"/>
        <v>88.927888985505817</v>
      </c>
    </row>
    <row r="44" spans="1:23" ht="46.5" hidden="1">
      <c r="A44" s="13">
        <v>0</v>
      </c>
      <c r="B44" s="18" t="s">
        <v>11</v>
      </c>
      <c r="C44" s="18" t="s">
        <v>75</v>
      </c>
      <c r="D44" s="41" t="s">
        <v>76</v>
      </c>
      <c r="E44" s="14">
        <v>5200</v>
      </c>
      <c r="F44" s="14">
        <v>5200</v>
      </c>
      <c r="G44" s="14">
        <v>4600</v>
      </c>
      <c r="H44" s="14">
        <v>3604</v>
      </c>
      <c r="I44" s="12">
        <f t="shared" si="5"/>
        <v>78.347826086956516</v>
      </c>
      <c r="J44" s="15"/>
      <c r="K44" s="14">
        <v>5000</v>
      </c>
      <c r="L44" s="14">
        <v>5000</v>
      </c>
      <c r="M44" s="14">
        <v>3900</v>
      </c>
      <c r="N44" s="14">
        <v>0</v>
      </c>
      <c r="O44" s="12">
        <f t="shared" si="6"/>
        <v>0</v>
      </c>
      <c r="P44" s="15"/>
      <c r="Q44" s="14">
        <v>0</v>
      </c>
      <c r="R44" s="14">
        <v>0</v>
      </c>
      <c r="S44" s="14">
        <v>0</v>
      </c>
      <c r="T44" s="14">
        <v>0</v>
      </c>
      <c r="U44" s="50">
        <f t="shared" si="7"/>
        <v>0</v>
      </c>
      <c r="V44" s="36">
        <f t="shared" si="3"/>
        <v>0</v>
      </c>
      <c r="W44" s="59" t="e">
        <f t="shared" si="4"/>
        <v>#DIV/0!</v>
      </c>
    </row>
    <row r="45" spans="1:23" ht="29.25" customHeight="1">
      <c r="A45" s="13">
        <v>0</v>
      </c>
      <c r="B45" s="18" t="s">
        <v>11</v>
      </c>
      <c r="C45" s="18" t="s">
        <v>77</v>
      </c>
      <c r="D45" s="41" t="s">
        <v>78</v>
      </c>
      <c r="E45" s="14">
        <v>0</v>
      </c>
      <c r="F45" s="14">
        <v>0</v>
      </c>
      <c r="G45" s="14">
        <v>0</v>
      </c>
      <c r="H45" s="14">
        <v>735</v>
      </c>
      <c r="I45" s="12">
        <f t="shared" si="5"/>
        <v>0</v>
      </c>
      <c r="J45" s="15"/>
      <c r="K45" s="14">
        <v>400</v>
      </c>
      <c r="L45" s="14">
        <v>400</v>
      </c>
      <c r="M45" s="14">
        <v>400</v>
      </c>
      <c r="N45" s="14">
        <v>175</v>
      </c>
      <c r="O45" s="12">
        <f t="shared" si="6"/>
        <v>43.75</v>
      </c>
      <c r="P45" s="15"/>
      <c r="Q45" s="14">
        <v>0</v>
      </c>
      <c r="R45" s="14">
        <v>0</v>
      </c>
      <c r="S45" s="14">
        <v>0</v>
      </c>
      <c r="T45" s="14">
        <v>263.8</v>
      </c>
      <c r="U45" s="50">
        <f t="shared" si="7"/>
        <v>0</v>
      </c>
      <c r="V45" s="36">
        <f t="shared" si="3"/>
        <v>88.800000000000011</v>
      </c>
      <c r="W45" s="59">
        <f t="shared" si="4"/>
        <v>150.74285714285716</v>
      </c>
    </row>
    <row r="46" spans="1:23" ht="15.5">
      <c r="A46" s="13">
        <v>0</v>
      </c>
      <c r="B46" s="18" t="s">
        <v>11</v>
      </c>
      <c r="C46" s="18" t="s">
        <v>79</v>
      </c>
      <c r="D46" s="41" t="s">
        <v>80</v>
      </c>
      <c r="E46" s="14">
        <v>0</v>
      </c>
      <c r="F46" s="14">
        <v>430000</v>
      </c>
      <c r="G46" s="14">
        <v>430000</v>
      </c>
      <c r="H46" s="14">
        <v>432230.02</v>
      </c>
      <c r="I46" s="12">
        <f t="shared" si="5"/>
        <v>100.51860930232559</v>
      </c>
      <c r="J46" s="15"/>
      <c r="K46" s="14">
        <v>0</v>
      </c>
      <c r="L46" s="14">
        <v>84544.78</v>
      </c>
      <c r="M46" s="14">
        <v>84544.78</v>
      </c>
      <c r="N46" s="14">
        <v>84544.78</v>
      </c>
      <c r="O46" s="12">
        <f t="shared" si="6"/>
        <v>100</v>
      </c>
      <c r="P46" s="15"/>
      <c r="Q46" s="14">
        <v>0</v>
      </c>
      <c r="R46" s="14">
        <v>64052.51</v>
      </c>
      <c r="S46" s="14">
        <v>64052.51</v>
      </c>
      <c r="T46" s="14">
        <v>64052.51</v>
      </c>
      <c r="U46" s="50">
        <f t="shared" si="7"/>
        <v>100</v>
      </c>
      <c r="V46" s="36">
        <f t="shared" si="3"/>
        <v>-20492.269999999997</v>
      </c>
      <c r="W46" s="59">
        <f t="shared" si="4"/>
        <v>75.761637797153185</v>
      </c>
    </row>
    <row r="47" spans="1:23" ht="15.5">
      <c r="A47" s="13">
        <v>0</v>
      </c>
      <c r="B47" s="18" t="s">
        <v>11</v>
      </c>
      <c r="C47" s="18" t="s">
        <v>81</v>
      </c>
      <c r="D47" s="41" t="s">
        <v>82</v>
      </c>
      <c r="E47" s="14">
        <v>12515100</v>
      </c>
      <c r="F47" s="14">
        <v>12515100</v>
      </c>
      <c r="G47" s="14">
        <v>9386100</v>
      </c>
      <c r="H47" s="14">
        <v>9386100</v>
      </c>
      <c r="I47" s="12">
        <f t="shared" si="5"/>
        <v>100</v>
      </c>
      <c r="J47" s="15"/>
      <c r="K47" s="14">
        <v>0</v>
      </c>
      <c r="L47" s="14">
        <v>0</v>
      </c>
      <c r="M47" s="14">
        <v>0</v>
      </c>
      <c r="N47" s="14">
        <v>0</v>
      </c>
      <c r="O47" s="12">
        <f t="shared" si="6"/>
        <v>0</v>
      </c>
      <c r="P47" s="15"/>
      <c r="Q47" s="14">
        <v>5934500</v>
      </c>
      <c r="R47" s="14">
        <v>5934500</v>
      </c>
      <c r="S47" s="14">
        <v>4450500</v>
      </c>
      <c r="T47" s="14">
        <v>4450500</v>
      </c>
      <c r="U47" s="50">
        <f t="shared" si="7"/>
        <v>100</v>
      </c>
      <c r="V47" s="36">
        <f t="shared" si="3"/>
        <v>4450500</v>
      </c>
      <c r="W47" s="59">
        <v>0</v>
      </c>
    </row>
    <row r="48" spans="1:23" ht="108.5">
      <c r="A48" s="13">
        <v>0</v>
      </c>
      <c r="B48" s="18" t="s">
        <v>11</v>
      </c>
      <c r="C48" s="18" t="s">
        <v>83</v>
      </c>
      <c r="D48" s="41" t="s">
        <v>84</v>
      </c>
      <c r="E48" s="14">
        <v>0</v>
      </c>
      <c r="F48" s="14">
        <v>0</v>
      </c>
      <c r="G48" s="14">
        <v>0</v>
      </c>
      <c r="H48" s="14">
        <v>0</v>
      </c>
      <c r="I48" s="12">
        <f t="shared" si="5"/>
        <v>0</v>
      </c>
      <c r="J48" s="15"/>
      <c r="K48" s="14">
        <v>5481300</v>
      </c>
      <c r="L48" s="14">
        <v>7455400</v>
      </c>
      <c r="M48" s="14">
        <v>7455400</v>
      </c>
      <c r="N48" s="14">
        <v>7455400</v>
      </c>
      <c r="O48" s="12">
        <f t="shared" si="6"/>
        <v>100</v>
      </c>
      <c r="P48" s="15"/>
      <c r="Q48" s="14">
        <v>0</v>
      </c>
      <c r="R48" s="14">
        <v>0</v>
      </c>
      <c r="S48" s="14">
        <v>0</v>
      </c>
      <c r="T48" s="14">
        <v>0</v>
      </c>
      <c r="U48" s="50">
        <f t="shared" si="7"/>
        <v>0</v>
      </c>
      <c r="V48" s="36">
        <f t="shared" si="3"/>
        <v>-7455400</v>
      </c>
      <c r="W48" s="59">
        <f t="shared" si="4"/>
        <v>0</v>
      </c>
    </row>
    <row r="49" spans="1:23" ht="31">
      <c r="A49" s="13">
        <v>0</v>
      </c>
      <c r="B49" s="18" t="s">
        <v>11</v>
      </c>
      <c r="C49" s="18" t="s">
        <v>85</v>
      </c>
      <c r="D49" s="41" t="s">
        <v>86</v>
      </c>
      <c r="E49" s="14">
        <v>0</v>
      </c>
      <c r="F49" s="14">
        <v>28337700</v>
      </c>
      <c r="G49" s="14">
        <v>21751700</v>
      </c>
      <c r="H49" s="14">
        <v>21751700</v>
      </c>
      <c r="I49" s="12">
        <f t="shared" si="5"/>
        <v>100</v>
      </c>
      <c r="J49" s="15"/>
      <c r="K49" s="14">
        <v>33249900</v>
      </c>
      <c r="L49" s="14">
        <v>33249900</v>
      </c>
      <c r="M49" s="14">
        <v>24398500</v>
      </c>
      <c r="N49" s="14">
        <v>24398500</v>
      </c>
      <c r="O49" s="12">
        <f t="shared" si="6"/>
        <v>100</v>
      </c>
      <c r="P49" s="15"/>
      <c r="Q49" s="14">
        <v>21733200</v>
      </c>
      <c r="R49" s="14">
        <v>32575200</v>
      </c>
      <c r="S49" s="14">
        <v>24443700</v>
      </c>
      <c r="T49" s="14">
        <v>24443700</v>
      </c>
      <c r="U49" s="50">
        <f t="shared" si="7"/>
        <v>100</v>
      </c>
      <c r="V49" s="36">
        <f t="shared" si="3"/>
        <v>45200</v>
      </c>
      <c r="W49" s="59">
        <f t="shared" si="4"/>
        <v>100.18525729040719</v>
      </c>
    </row>
    <row r="50" spans="1:23" ht="77.5">
      <c r="A50" s="13">
        <v>0</v>
      </c>
      <c r="B50" s="18" t="s">
        <v>11</v>
      </c>
      <c r="C50" s="18" t="s">
        <v>87</v>
      </c>
      <c r="D50" s="41" t="s">
        <v>88</v>
      </c>
      <c r="E50" s="14">
        <v>0</v>
      </c>
      <c r="F50" s="14">
        <v>0</v>
      </c>
      <c r="G50" s="14">
        <v>0</v>
      </c>
      <c r="H50" s="14">
        <v>0</v>
      </c>
      <c r="I50" s="12">
        <f t="shared" si="5"/>
        <v>0</v>
      </c>
      <c r="J50" s="15"/>
      <c r="K50" s="14">
        <v>0</v>
      </c>
      <c r="L50" s="14">
        <v>0</v>
      </c>
      <c r="M50" s="14">
        <v>0</v>
      </c>
      <c r="N50" s="14">
        <v>0</v>
      </c>
      <c r="O50" s="12">
        <f t="shared" si="6"/>
        <v>0</v>
      </c>
      <c r="P50" s="15"/>
      <c r="Q50" s="14">
        <v>0</v>
      </c>
      <c r="R50" s="14">
        <v>676300</v>
      </c>
      <c r="S50" s="14">
        <v>676300</v>
      </c>
      <c r="T50" s="14">
        <v>676300</v>
      </c>
      <c r="U50" s="50">
        <f t="shared" si="7"/>
        <v>100</v>
      </c>
      <c r="V50" s="36">
        <f t="shared" si="3"/>
        <v>676300</v>
      </c>
      <c r="W50" s="59">
        <v>0</v>
      </c>
    </row>
    <row r="51" spans="1:23" ht="46.5" customHeight="1">
      <c r="A51" s="13">
        <v>0</v>
      </c>
      <c r="B51" s="18" t="s">
        <v>11</v>
      </c>
      <c r="C51" s="18" t="s">
        <v>89</v>
      </c>
      <c r="D51" s="41" t="s">
        <v>90</v>
      </c>
      <c r="E51" s="14">
        <v>0</v>
      </c>
      <c r="F51" s="14">
        <v>0</v>
      </c>
      <c r="G51" s="14">
        <v>0</v>
      </c>
      <c r="H51" s="14">
        <v>0</v>
      </c>
      <c r="I51" s="12">
        <f t="shared" si="5"/>
        <v>0</v>
      </c>
      <c r="J51" s="15"/>
      <c r="K51" s="14">
        <v>0</v>
      </c>
      <c r="L51" s="14">
        <v>0</v>
      </c>
      <c r="M51" s="14">
        <v>0</v>
      </c>
      <c r="N51" s="14">
        <v>0</v>
      </c>
      <c r="O51" s="12">
        <f t="shared" si="6"/>
        <v>0</v>
      </c>
      <c r="P51" s="15"/>
      <c r="Q51" s="14">
        <v>0</v>
      </c>
      <c r="R51" s="14">
        <v>3750800</v>
      </c>
      <c r="S51" s="14">
        <v>2140300</v>
      </c>
      <c r="T51" s="14">
        <v>2140300</v>
      </c>
      <c r="U51" s="50">
        <f t="shared" si="7"/>
        <v>100</v>
      </c>
      <c r="V51" s="36">
        <f t="shared" si="3"/>
        <v>2140300</v>
      </c>
      <c r="W51" s="59">
        <v>0</v>
      </c>
    </row>
    <row r="52" spans="1:23" ht="77.5" hidden="1">
      <c r="A52" s="13">
        <v>0</v>
      </c>
      <c r="B52" s="18" t="s">
        <v>11</v>
      </c>
      <c r="C52" s="18" t="s">
        <v>91</v>
      </c>
      <c r="D52" s="41" t="s">
        <v>92</v>
      </c>
      <c r="E52" s="14">
        <v>0</v>
      </c>
      <c r="F52" s="14">
        <v>750000</v>
      </c>
      <c r="G52" s="14">
        <v>562707</v>
      </c>
      <c r="H52" s="14">
        <v>562707</v>
      </c>
      <c r="I52" s="12">
        <f t="shared" si="5"/>
        <v>100</v>
      </c>
      <c r="J52" s="15"/>
      <c r="K52" s="14">
        <v>0</v>
      </c>
      <c r="L52" s="14">
        <v>0</v>
      </c>
      <c r="M52" s="14">
        <v>0</v>
      </c>
      <c r="N52" s="14">
        <v>0</v>
      </c>
      <c r="O52" s="12">
        <f t="shared" si="6"/>
        <v>0</v>
      </c>
      <c r="P52" s="15"/>
      <c r="Q52" s="14">
        <v>0</v>
      </c>
      <c r="R52" s="14">
        <v>0</v>
      </c>
      <c r="S52" s="14">
        <v>0</v>
      </c>
      <c r="T52" s="14">
        <v>0</v>
      </c>
      <c r="U52" s="50">
        <f t="shared" si="7"/>
        <v>0</v>
      </c>
      <c r="V52" s="36">
        <f t="shared" si="3"/>
        <v>0</v>
      </c>
      <c r="W52" s="59">
        <v>0</v>
      </c>
    </row>
    <row r="53" spans="1:23" ht="46.5" customHeight="1">
      <c r="A53" s="13">
        <v>0</v>
      </c>
      <c r="B53" s="18" t="s">
        <v>11</v>
      </c>
      <c r="C53" s="18" t="s">
        <v>93</v>
      </c>
      <c r="D53" s="41" t="s">
        <v>94</v>
      </c>
      <c r="E53" s="14">
        <v>0</v>
      </c>
      <c r="F53" s="14">
        <v>0</v>
      </c>
      <c r="G53" s="14">
        <v>0</v>
      </c>
      <c r="H53" s="14">
        <v>0</v>
      </c>
      <c r="I53" s="12">
        <f t="shared" si="5"/>
        <v>0</v>
      </c>
      <c r="J53" s="15"/>
      <c r="K53" s="14">
        <v>0</v>
      </c>
      <c r="L53" s="14">
        <v>0</v>
      </c>
      <c r="M53" s="14">
        <v>0</v>
      </c>
      <c r="N53" s="14">
        <v>0</v>
      </c>
      <c r="O53" s="12">
        <f t="shared" si="6"/>
        <v>0</v>
      </c>
      <c r="P53" s="15"/>
      <c r="Q53" s="14">
        <v>0</v>
      </c>
      <c r="R53" s="14">
        <v>1025417</v>
      </c>
      <c r="S53" s="14">
        <v>691615</v>
      </c>
      <c r="T53" s="14">
        <v>691615</v>
      </c>
      <c r="U53" s="50">
        <f t="shared" si="7"/>
        <v>100</v>
      </c>
      <c r="V53" s="36">
        <f t="shared" si="3"/>
        <v>691615</v>
      </c>
      <c r="W53" s="59">
        <v>0</v>
      </c>
    </row>
    <row r="54" spans="1:23" ht="77.5" hidden="1">
      <c r="A54" s="13">
        <v>0</v>
      </c>
      <c r="B54" s="18" t="s">
        <v>11</v>
      </c>
      <c r="C54" s="18" t="s">
        <v>95</v>
      </c>
      <c r="D54" s="41" t="s">
        <v>96</v>
      </c>
      <c r="E54" s="14">
        <v>0</v>
      </c>
      <c r="F54" s="14">
        <v>0</v>
      </c>
      <c r="G54" s="14">
        <v>0</v>
      </c>
      <c r="H54" s="14">
        <v>0</v>
      </c>
      <c r="I54" s="12">
        <f t="shared" si="5"/>
        <v>0</v>
      </c>
      <c r="J54" s="15"/>
      <c r="K54" s="14">
        <v>0</v>
      </c>
      <c r="L54" s="14">
        <v>1229281</v>
      </c>
      <c r="M54" s="14">
        <v>1229281</v>
      </c>
      <c r="N54" s="14">
        <v>0</v>
      </c>
      <c r="O54" s="12">
        <f t="shared" si="6"/>
        <v>0</v>
      </c>
      <c r="P54" s="15"/>
      <c r="Q54" s="14">
        <v>0</v>
      </c>
      <c r="R54" s="14">
        <v>0</v>
      </c>
      <c r="S54" s="14">
        <v>0</v>
      </c>
      <c r="T54" s="14">
        <v>0</v>
      </c>
      <c r="U54" s="50">
        <f t="shared" si="7"/>
        <v>0</v>
      </c>
      <c r="V54" s="36">
        <f t="shared" si="3"/>
        <v>0</v>
      </c>
      <c r="W54" s="59">
        <v>0</v>
      </c>
    </row>
    <row r="55" spans="1:23" ht="15" customHeight="1">
      <c r="A55" s="13">
        <v>0</v>
      </c>
      <c r="B55" s="18" t="s">
        <v>11</v>
      </c>
      <c r="C55" s="18" t="s">
        <v>97</v>
      </c>
      <c r="D55" s="41" t="s">
        <v>98</v>
      </c>
      <c r="E55" s="14">
        <v>9690</v>
      </c>
      <c r="F55" s="14">
        <v>24229168.73</v>
      </c>
      <c r="G55" s="14">
        <v>19592295.73</v>
      </c>
      <c r="H55" s="14">
        <v>19328314.579999998</v>
      </c>
      <c r="I55" s="12">
        <f t="shared" si="5"/>
        <v>98.652627779623643</v>
      </c>
      <c r="J55" s="15"/>
      <c r="K55" s="14">
        <v>17878470</v>
      </c>
      <c r="L55" s="14">
        <v>18950303</v>
      </c>
      <c r="M55" s="14">
        <v>14955536</v>
      </c>
      <c r="N55" s="14">
        <v>14855223</v>
      </c>
      <c r="O55" s="12">
        <f t="shared" si="6"/>
        <v>99.329258409728681</v>
      </c>
      <c r="P55" s="15"/>
      <c r="Q55" s="14">
        <v>10247863</v>
      </c>
      <c r="R55" s="14">
        <v>20758442.359999999</v>
      </c>
      <c r="S55" s="14">
        <v>16271522.359999999</v>
      </c>
      <c r="T55" s="14">
        <v>16130652.359999999</v>
      </c>
      <c r="U55" s="50">
        <f t="shared" si="7"/>
        <v>99.134254331688737</v>
      </c>
      <c r="V55" s="36">
        <f t="shared" si="3"/>
        <v>1275429.3599999994</v>
      </c>
      <c r="W55" s="59">
        <f t="shared" si="4"/>
        <v>108.58573015026431</v>
      </c>
    </row>
    <row r="56" spans="1:23" ht="108.5" hidden="1">
      <c r="A56" s="13">
        <v>0</v>
      </c>
      <c r="B56" s="18" t="s">
        <v>11</v>
      </c>
      <c r="C56" s="18" t="s">
        <v>99</v>
      </c>
      <c r="D56" s="41" t="s">
        <v>100</v>
      </c>
      <c r="E56" s="14">
        <v>0</v>
      </c>
      <c r="F56" s="14">
        <v>1775201</v>
      </c>
      <c r="G56" s="14">
        <v>1775201</v>
      </c>
      <c r="H56" s="14">
        <v>0</v>
      </c>
      <c r="I56" s="12">
        <f t="shared" si="5"/>
        <v>0</v>
      </c>
      <c r="J56" s="15"/>
      <c r="K56" s="14">
        <v>0</v>
      </c>
      <c r="L56" s="14">
        <v>0</v>
      </c>
      <c r="M56" s="14">
        <v>0</v>
      </c>
      <c r="N56" s="14">
        <v>0</v>
      </c>
      <c r="O56" s="12">
        <f t="shared" si="6"/>
        <v>0</v>
      </c>
      <c r="P56" s="15"/>
      <c r="Q56" s="14">
        <v>0</v>
      </c>
      <c r="R56" s="14">
        <v>0</v>
      </c>
      <c r="S56" s="14">
        <v>0</v>
      </c>
      <c r="T56" s="14">
        <v>0</v>
      </c>
      <c r="U56" s="50">
        <f t="shared" si="7"/>
        <v>0</v>
      </c>
      <c r="V56" s="36">
        <f t="shared" si="3"/>
        <v>0</v>
      </c>
      <c r="W56" s="59">
        <v>0</v>
      </c>
    </row>
    <row r="57" spans="1:23" s="64" customFormat="1" ht="15.5">
      <c r="A57" s="65"/>
      <c r="B57" s="68"/>
      <c r="C57" s="68"/>
      <c r="D57" s="69" t="s">
        <v>154</v>
      </c>
      <c r="E57" s="30"/>
      <c r="F57" s="30"/>
      <c r="G57" s="30"/>
      <c r="H57" s="30"/>
      <c r="I57" s="29"/>
      <c r="J57" s="31"/>
      <c r="K57" s="30"/>
      <c r="L57" s="30"/>
      <c r="M57" s="30"/>
      <c r="N57" s="30"/>
      <c r="O57" s="29"/>
      <c r="P57" s="31"/>
      <c r="Q57" s="30"/>
      <c r="R57" s="30"/>
      <c r="S57" s="30"/>
      <c r="T57" s="30"/>
      <c r="U57" s="50"/>
      <c r="V57" s="36"/>
      <c r="W57" s="59"/>
    </row>
    <row r="58" spans="1:23" s="64" customFormat="1" ht="28">
      <c r="A58" s="65"/>
      <c r="B58" s="68"/>
      <c r="C58" s="68"/>
      <c r="D58" s="70" t="s">
        <v>151</v>
      </c>
      <c r="E58" s="30"/>
      <c r="F58" s="30"/>
      <c r="G58" s="30"/>
      <c r="H58" s="30"/>
      <c r="I58" s="29"/>
      <c r="J58" s="31"/>
      <c r="K58" s="30"/>
      <c r="L58" s="30"/>
      <c r="M58" s="30"/>
      <c r="N58" s="30"/>
      <c r="O58" s="29"/>
      <c r="P58" s="31"/>
      <c r="Q58" s="30"/>
      <c r="R58" s="75">
        <v>6751783.3600000003</v>
      </c>
      <c r="S58" s="75">
        <v>5197935.3600000003</v>
      </c>
      <c r="T58" s="75">
        <v>5197935.3600000003</v>
      </c>
      <c r="U58" s="50"/>
      <c r="V58" s="36"/>
      <c r="W58" s="59"/>
    </row>
    <row r="59" spans="1:23" s="64" customFormat="1" ht="28">
      <c r="A59" s="65"/>
      <c r="B59" s="68"/>
      <c r="C59" s="68"/>
      <c r="D59" s="70" t="s">
        <v>155</v>
      </c>
      <c r="E59" s="30"/>
      <c r="F59" s="30"/>
      <c r="G59" s="30"/>
      <c r="H59" s="30"/>
      <c r="I59" s="29"/>
      <c r="J59" s="31"/>
      <c r="K59" s="30"/>
      <c r="L59" s="30"/>
      <c r="M59" s="30"/>
      <c r="N59" s="30"/>
      <c r="O59" s="29"/>
      <c r="P59" s="31"/>
      <c r="Q59" s="30"/>
      <c r="R59" s="75">
        <v>10767118</v>
      </c>
      <c r="S59" s="75">
        <v>8510403</v>
      </c>
      <c r="T59" s="75">
        <v>8510403</v>
      </c>
      <c r="U59" s="50"/>
      <c r="V59" s="36"/>
      <c r="W59" s="59"/>
    </row>
    <row r="60" spans="1:23" s="64" customFormat="1" ht="28">
      <c r="A60" s="65"/>
      <c r="B60" s="68"/>
      <c r="C60" s="68"/>
      <c r="D60" s="70" t="s">
        <v>152</v>
      </c>
      <c r="E60" s="30"/>
      <c r="F60" s="30"/>
      <c r="G60" s="30"/>
      <c r="H60" s="30"/>
      <c r="I60" s="29"/>
      <c r="J60" s="31"/>
      <c r="K60" s="30"/>
      <c r="L60" s="30"/>
      <c r="M60" s="30"/>
      <c r="N60" s="30"/>
      <c r="O60" s="29"/>
      <c r="P60" s="31"/>
      <c r="Q60" s="30"/>
      <c r="R60" s="75">
        <v>2928891</v>
      </c>
      <c r="S60" s="75">
        <v>2256800</v>
      </c>
      <c r="T60" s="75">
        <v>2256800</v>
      </c>
      <c r="U60" s="50"/>
      <c r="V60" s="36"/>
      <c r="W60" s="59"/>
    </row>
    <row r="61" spans="1:23" s="64" customFormat="1" ht="56">
      <c r="A61" s="65"/>
      <c r="B61" s="68"/>
      <c r="C61" s="68"/>
      <c r="D61" s="71" t="s">
        <v>156</v>
      </c>
      <c r="E61" s="30"/>
      <c r="F61" s="30"/>
      <c r="G61" s="30"/>
      <c r="H61" s="30"/>
      <c r="I61" s="29"/>
      <c r="J61" s="31"/>
      <c r="K61" s="30"/>
      <c r="L61" s="30"/>
      <c r="M61" s="30"/>
      <c r="N61" s="30"/>
      <c r="O61" s="29"/>
      <c r="P61" s="31"/>
      <c r="Q61" s="30"/>
      <c r="R61" s="75">
        <v>10650</v>
      </c>
      <c r="S61" s="75">
        <v>6384</v>
      </c>
      <c r="T61" s="75">
        <v>5514</v>
      </c>
      <c r="U61" s="50"/>
      <c r="V61" s="36"/>
      <c r="W61" s="59"/>
    </row>
    <row r="62" spans="1:23" s="64" customFormat="1" ht="42">
      <c r="A62" s="65"/>
      <c r="B62" s="68"/>
      <c r="C62" s="68"/>
      <c r="D62" s="71" t="s">
        <v>157</v>
      </c>
      <c r="E62" s="30"/>
      <c r="F62" s="30"/>
      <c r="G62" s="30"/>
      <c r="H62" s="30"/>
      <c r="I62" s="29"/>
      <c r="J62" s="31"/>
      <c r="K62" s="30"/>
      <c r="L62" s="30"/>
      <c r="M62" s="30"/>
      <c r="N62" s="30"/>
      <c r="O62" s="29"/>
      <c r="P62" s="31"/>
      <c r="Q62" s="30"/>
      <c r="R62" s="75">
        <v>300000</v>
      </c>
      <c r="S62" s="75">
        <v>300000</v>
      </c>
      <c r="T62" s="75">
        <v>160000</v>
      </c>
      <c r="U62" s="50"/>
      <c r="V62" s="36"/>
      <c r="W62" s="59"/>
    </row>
    <row r="63" spans="1:23" ht="108.5">
      <c r="A63" s="13">
        <v>0</v>
      </c>
      <c r="B63" s="18" t="s">
        <v>11</v>
      </c>
      <c r="C63" s="18" t="s">
        <v>101</v>
      </c>
      <c r="D63" s="41" t="s">
        <v>102</v>
      </c>
      <c r="E63" s="14">
        <v>0</v>
      </c>
      <c r="F63" s="14">
        <v>0</v>
      </c>
      <c r="G63" s="14">
        <v>0</v>
      </c>
      <c r="H63" s="14">
        <v>0</v>
      </c>
      <c r="I63" s="12">
        <f t="shared" si="5"/>
        <v>0</v>
      </c>
      <c r="J63" s="15"/>
      <c r="K63" s="14">
        <v>0</v>
      </c>
      <c r="L63" s="14">
        <v>0</v>
      </c>
      <c r="M63" s="14">
        <v>0</v>
      </c>
      <c r="N63" s="14">
        <v>0</v>
      </c>
      <c r="O63" s="12">
        <f t="shared" si="6"/>
        <v>0</v>
      </c>
      <c r="P63" s="15"/>
      <c r="Q63" s="14">
        <v>0</v>
      </c>
      <c r="R63" s="14">
        <v>399295</v>
      </c>
      <c r="S63" s="14">
        <v>215005</v>
      </c>
      <c r="T63" s="14">
        <v>215005</v>
      </c>
      <c r="U63" s="50">
        <f t="shared" si="7"/>
        <v>100</v>
      </c>
      <c r="V63" s="36">
        <f t="shared" si="3"/>
        <v>215005</v>
      </c>
      <c r="W63" s="59">
        <v>0</v>
      </c>
    </row>
    <row r="64" spans="1:23" ht="15.5">
      <c r="A64" s="13">
        <v>1</v>
      </c>
      <c r="B64" s="18"/>
      <c r="C64" s="18" t="s">
        <v>103</v>
      </c>
      <c r="D64" s="41" t="s">
        <v>104</v>
      </c>
      <c r="E64" s="14">
        <v>61341910</v>
      </c>
      <c r="F64" s="14">
        <v>85654652.390000001</v>
      </c>
      <c r="G64" s="14">
        <v>76375832.390000001</v>
      </c>
      <c r="H64" s="14">
        <v>79640978.239999995</v>
      </c>
      <c r="I64" s="12">
        <f t="shared" si="5"/>
        <v>104.27510345592974</v>
      </c>
      <c r="J64" s="15"/>
      <c r="K64" s="14">
        <v>71367500</v>
      </c>
      <c r="L64" s="14">
        <v>67261791</v>
      </c>
      <c r="M64" s="14">
        <v>52829291</v>
      </c>
      <c r="N64" s="14">
        <v>56076346.519999988</v>
      </c>
      <c r="O64" s="12">
        <f t="shared" si="6"/>
        <v>106.14631667118151</v>
      </c>
      <c r="P64" s="15"/>
      <c r="Q64" s="14">
        <v>79957250</v>
      </c>
      <c r="R64" s="14">
        <v>83869067.000000015</v>
      </c>
      <c r="S64" s="14">
        <v>65668821</v>
      </c>
      <c r="T64" s="14">
        <v>68350697.080000013</v>
      </c>
      <c r="U64" s="50">
        <f t="shared" si="7"/>
        <v>104.08394126643452</v>
      </c>
      <c r="V64" s="36">
        <f t="shared" si="3"/>
        <v>12274350.560000025</v>
      </c>
      <c r="W64" s="59">
        <f t="shared" si="4"/>
        <v>121.88864168535356</v>
      </c>
    </row>
    <row r="65" spans="1:23" ht="15.5">
      <c r="A65" s="13">
        <v>1</v>
      </c>
      <c r="B65" s="18"/>
      <c r="C65" s="18" t="s">
        <v>103</v>
      </c>
      <c r="D65" s="41" t="s">
        <v>105</v>
      </c>
      <c r="E65" s="14">
        <v>73866700</v>
      </c>
      <c r="F65" s="14">
        <v>153261822.12</v>
      </c>
      <c r="G65" s="14">
        <v>129443836.12</v>
      </c>
      <c r="H65" s="14">
        <v>130669799.81999999</v>
      </c>
      <c r="I65" s="12">
        <f t="shared" si="5"/>
        <v>100.94710087150342</v>
      </c>
      <c r="J65" s="15"/>
      <c r="K65" s="14">
        <v>127977170</v>
      </c>
      <c r="L65" s="14">
        <v>128146675</v>
      </c>
      <c r="M65" s="14">
        <v>100868008</v>
      </c>
      <c r="N65" s="14">
        <v>102785469.51999998</v>
      </c>
      <c r="O65" s="12">
        <f t="shared" si="6"/>
        <v>101.90096102621555</v>
      </c>
      <c r="P65" s="15"/>
      <c r="Q65" s="14">
        <v>117872813</v>
      </c>
      <c r="R65" s="14">
        <v>148989021.36000001</v>
      </c>
      <c r="S65" s="14">
        <v>114557763.36</v>
      </c>
      <c r="T65" s="14">
        <v>117098769.44000001</v>
      </c>
      <c r="U65" s="50">
        <f t="shared" si="7"/>
        <v>102.21810028886027</v>
      </c>
      <c r="V65" s="36">
        <f t="shared" si="3"/>
        <v>14313299.920000032</v>
      </c>
      <c r="W65" s="59">
        <f t="shared" si="4"/>
        <v>113.92541181826772</v>
      </c>
    </row>
    <row r="66" spans="1:23" ht="15">
      <c r="D66" s="42" t="s">
        <v>138</v>
      </c>
      <c r="V66" s="36"/>
      <c r="W66" s="59"/>
    </row>
    <row r="67" spans="1:23" ht="87.75" customHeight="1">
      <c r="B67" s="32" t="s">
        <v>11</v>
      </c>
      <c r="C67" s="32" t="s">
        <v>106</v>
      </c>
      <c r="D67" s="41" t="s">
        <v>107</v>
      </c>
      <c r="E67" s="30">
        <v>6000</v>
      </c>
      <c r="F67" s="30">
        <v>6000</v>
      </c>
      <c r="G67" s="30">
        <v>4500</v>
      </c>
      <c r="H67" s="30">
        <v>4973.45</v>
      </c>
      <c r="I67" s="29">
        <v>110.52111111111111</v>
      </c>
      <c r="J67" s="31"/>
      <c r="K67" s="30">
        <v>6800</v>
      </c>
      <c r="L67" s="30">
        <v>6800</v>
      </c>
      <c r="M67" s="30">
        <v>5100</v>
      </c>
      <c r="N67" s="30">
        <v>5649.48</v>
      </c>
      <c r="O67" s="29">
        <v>110.77411764705883</v>
      </c>
      <c r="P67" s="31"/>
      <c r="Q67" s="30">
        <v>7100</v>
      </c>
      <c r="R67" s="30">
        <v>7100</v>
      </c>
      <c r="S67" s="30">
        <v>5325</v>
      </c>
      <c r="T67" s="30">
        <v>4656.5600000000004</v>
      </c>
      <c r="U67" s="50">
        <v>87.447136150234755</v>
      </c>
      <c r="V67" s="36">
        <f t="shared" si="3"/>
        <v>-992.91999999999916</v>
      </c>
      <c r="W67" s="59">
        <f t="shared" si="4"/>
        <v>82.424577129222527</v>
      </c>
    </row>
    <row r="68" spans="1:23" ht="31">
      <c r="B68" s="32" t="s">
        <v>11</v>
      </c>
      <c r="C68" s="32" t="s">
        <v>108</v>
      </c>
      <c r="D68" s="41" t="s">
        <v>109</v>
      </c>
      <c r="E68" s="30">
        <v>700</v>
      </c>
      <c r="F68" s="30">
        <v>700</v>
      </c>
      <c r="G68" s="30">
        <v>500</v>
      </c>
      <c r="H68" s="30">
        <v>742.84</v>
      </c>
      <c r="I68" s="29">
        <v>148.56800000000001</v>
      </c>
      <c r="J68" s="31"/>
      <c r="K68" s="30">
        <v>1000</v>
      </c>
      <c r="L68" s="30">
        <v>1000</v>
      </c>
      <c r="M68" s="30">
        <v>750</v>
      </c>
      <c r="N68" s="30">
        <v>1822.71</v>
      </c>
      <c r="O68" s="29">
        <v>243.02800000000002</v>
      </c>
      <c r="P68" s="31"/>
      <c r="Q68" s="30">
        <v>2500</v>
      </c>
      <c r="R68" s="30">
        <v>2500</v>
      </c>
      <c r="S68" s="30">
        <v>1875</v>
      </c>
      <c r="T68" s="30">
        <v>2500.2199999999998</v>
      </c>
      <c r="U68" s="50">
        <v>133.34506666666667</v>
      </c>
      <c r="V68" s="36">
        <f t="shared" si="3"/>
        <v>677.50999999999976</v>
      </c>
      <c r="W68" s="59">
        <f t="shared" si="4"/>
        <v>137.17047692721275</v>
      </c>
    </row>
    <row r="69" spans="1:23" ht="62">
      <c r="B69" s="32" t="s">
        <v>11</v>
      </c>
      <c r="C69" s="32" t="s">
        <v>110</v>
      </c>
      <c r="D69" s="41" t="s">
        <v>111</v>
      </c>
      <c r="E69" s="30">
        <v>5500</v>
      </c>
      <c r="F69" s="30">
        <v>5500</v>
      </c>
      <c r="G69" s="30">
        <v>4125</v>
      </c>
      <c r="H69" s="30">
        <v>6340.7</v>
      </c>
      <c r="I69" s="29">
        <v>153.71393939393937</v>
      </c>
      <c r="J69" s="31"/>
      <c r="K69" s="30">
        <v>8300</v>
      </c>
      <c r="L69" s="30">
        <v>8300</v>
      </c>
      <c r="M69" s="30">
        <v>6225</v>
      </c>
      <c r="N69" s="30">
        <v>6763.28</v>
      </c>
      <c r="O69" s="29">
        <v>108.64706827309236</v>
      </c>
      <c r="P69" s="31"/>
      <c r="Q69" s="30">
        <v>9700</v>
      </c>
      <c r="R69" s="30">
        <v>9700</v>
      </c>
      <c r="S69" s="30">
        <v>7275</v>
      </c>
      <c r="T69" s="30">
        <v>9725.34</v>
      </c>
      <c r="U69" s="50">
        <v>133.68164948453608</v>
      </c>
      <c r="V69" s="36">
        <f t="shared" si="3"/>
        <v>2962.0600000000004</v>
      </c>
      <c r="W69" s="59">
        <f t="shared" si="4"/>
        <v>143.79620539146686</v>
      </c>
    </row>
    <row r="70" spans="1:23" ht="62">
      <c r="B70" s="32" t="s">
        <v>11</v>
      </c>
      <c r="C70" s="32" t="s">
        <v>112</v>
      </c>
      <c r="D70" s="41" t="s">
        <v>113</v>
      </c>
      <c r="E70" s="30">
        <v>0</v>
      </c>
      <c r="F70" s="30">
        <v>0</v>
      </c>
      <c r="G70" s="30">
        <v>0</v>
      </c>
      <c r="H70" s="30">
        <v>20489.13</v>
      </c>
      <c r="I70" s="29">
        <v>0</v>
      </c>
      <c r="J70" s="31"/>
      <c r="K70" s="30">
        <v>0</v>
      </c>
      <c r="L70" s="30">
        <v>0</v>
      </c>
      <c r="M70" s="30">
        <v>0</v>
      </c>
      <c r="N70" s="30">
        <v>61467.37</v>
      </c>
      <c r="O70" s="29">
        <v>0</v>
      </c>
      <c r="P70" s="31"/>
      <c r="Q70" s="30">
        <v>0</v>
      </c>
      <c r="R70" s="30">
        <v>0</v>
      </c>
      <c r="S70" s="30">
        <v>0</v>
      </c>
      <c r="T70" s="30">
        <v>0</v>
      </c>
      <c r="U70" s="50">
        <v>0</v>
      </c>
      <c r="V70" s="36">
        <f t="shared" si="3"/>
        <v>-61467.37</v>
      </c>
      <c r="W70" s="59">
        <f t="shared" si="4"/>
        <v>0</v>
      </c>
    </row>
    <row r="71" spans="1:23" ht="48.75" customHeight="1">
      <c r="B71" s="32" t="s">
        <v>11</v>
      </c>
      <c r="C71" s="32" t="s">
        <v>114</v>
      </c>
      <c r="D71" s="41" t="s">
        <v>115</v>
      </c>
      <c r="E71" s="30">
        <v>800243</v>
      </c>
      <c r="F71" s="30">
        <v>800243</v>
      </c>
      <c r="G71" s="30">
        <v>600182.25</v>
      </c>
      <c r="H71" s="30">
        <v>26339</v>
      </c>
      <c r="I71" s="29">
        <v>4.3885003263592015</v>
      </c>
      <c r="J71" s="31"/>
      <c r="K71" s="30">
        <v>571192</v>
      </c>
      <c r="L71" s="30">
        <v>571192</v>
      </c>
      <c r="M71" s="30">
        <v>428394</v>
      </c>
      <c r="N71" s="30">
        <v>382734.2</v>
      </c>
      <c r="O71" s="29">
        <v>89.341634103185385</v>
      </c>
      <c r="P71" s="31"/>
      <c r="Q71" s="30">
        <v>707944</v>
      </c>
      <c r="R71" s="30">
        <v>707944</v>
      </c>
      <c r="S71" s="30">
        <v>530958</v>
      </c>
      <c r="T71" s="30">
        <v>475486.4</v>
      </c>
      <c r="U71" s="50">
        <v>89.552544645715855</v>
      </c>
      <c r="V71" s="36">
        <f t="shared" si="3"/>
        <v>92752.200000000012</v>
      </c>
      <c r="W71" s="59">
        <f t="shared" si="4"/>
        <v>124.23410293618913</v>
      </c>
    </row>
    <row r="72" spans="1:23" ht="31" hidden="1">
      <c r="B72" s="32" t="s">
        <v>11</v>
      </c>
      <c r="C72" s="32" t="s">
        <v>116</v>
      </c>
      <c r="D72" s="41" t="s">
        <v>117</v>
      </c>
      <c r="E72" s="30">
        <v>0</v>
      </c>
      <c r="F72" s="30">
        <v>0</v>
      </c>
      <c r="G72" s="30">
        <v>0</v>
      </c>
      <c r="H72" s="30">
        <v>177994</v>
      </c>
      <c r="I72" s="29">
        <v>0</v>
      </c>
      <c r="J72" s="31"/>
      <c r="K72" s="30">
        <v>0</v>
      </c>
      <c r="L72" s="30">
        <v>0</v>
      </c>
      <c r="M72" s="30">
        <v>0</v>
      </c>
      <c r="N72" s="30">
        <v>0</v>
      </c>
      <c r="O72" s="29">
        <v>0</v>
      </c>
      <c r="P72" s="31"/>
      <c r="Q72" s="30">
        <v>0</v>
      </c>
      <c r="R72" s="30">
        <v>0</v>
      </c>
      <c r="S72" s="30">
        <v>0</v>
      </c>
      <c r="T72" s="30">
        <v>0</v>
      </c>
      <c r="U72" s="50">
        <v>0</v>
      </c>
      <c r="V72" s="36">
        <f t="shared" si="3"/>
        <v>0</v>
      </c>
      <c r="W72" s="59">
        <v>0</v>
      </c>
    </row>
    <row r="73" spans="1:23" ht="62">
      <c r="B73" s="32" t="s">
        <v>11</v>
      </c>
      <c r="C73" s="32" t="s">
        <v>118</v>
      </c>
      <c r="D73" s="41" t="s">
        <v>119</v>
      </c>
      <c r="E73" s="30">
        <v>71958</v>
      </c>
      <c r="F73" s="30">
        <v>71958</v>
      </c>
      <c r="G73" s="30">
        <v>53968.5</v>
      </c>
      <c r="H73" s="30">
        <v>108327.85</v>
      </c>
      <c r="I73" s="29">
        <v>200.72421875723805</v>
      </c>
      <c r="J73" s="31"/>
      <c r="K73" s="30">
        <v>97285</v>
      </c>
      <c r="L73" s="30">
        <v>97285</v>
      </c>
      <c r="M73" s="30">
        <v>72963.75</v>
      </c>
      <c r="N73" s="30">
        <v>107929.45</v>
      </c>
      <c r="O73" s="29">
        <v>147.9220160696236</v>
      </c>
      <c r="P73" s="31"/>
      <c r="Q73" s="30">
        <v>98328</v>
      </c>
      <c r="R73" s="30">
        <v>98328</v>
      </c>
      <c r="S73" s="30">
        <v>73746</v>
      </c>
      <c r="T73" s="30">
        <v>120622.6</v>
      </c>
      <c r="U73" s="50">
        <v>163.56493911534187</v>
      </c>
      <c r="V73" s="36">
        <f t="shared" si="3"/>
        <v>12693.150000000009</v>
      </c>
      <c r="W73" s="59">
        <f t="shared" si="4"/>
        <v>111.76059916917951</v>
      </c>
    </row>
    <row r="74" spans="1:23" ht="46.5">
      <c r="B74" s="32" t="s">
        <v>11</v>
      </c>
      <c r="C74" s="32" t="s">
        <v>120</v>
      </c>
      <c r="D74" s="41" t="s">
        <v>121</v>
      </c>
      <c r="E74" s="30">
        <v>500</v>
      </c>
      <c r="F74" s="30">
        <v>500</v>
      </c>
      <c r="G74" s="30">
        <v>375</v>
      </c>
      <c r="H74" s="30">
        <v>7721.2</v>
      </c>
      <c r="I74" s="29">
        <v>2058.9866666666667</v>
      </c>
      <c r="J74" s="31"/>
      <c r="K74" s="30">
        <v>5000</v>
      </c>
      <c r="L74" s="30">
        <v>5000</v>
      </c>
      <c r="M74" s="30">
        <v>3750</v>
      </c>
      <c r="N74" s="30">
        <v>57814.73</v>
      </c>
      <c r="O74" s="29">
        <v>1541.7261333333333</v>
      </c>
      <c r="P74" s="31"/>
      <c r="Q74" s="30">
        <v>5000</v>
      </c>
      <c r="R74" s="30">
        <v>5000</v>
      </c>
      <c r="S74" s="30">
        <v>3750</v>
      </c>
      <c r="T74" s="30">
        <v>8840.65</v>
      </c>
      <c r="U74" s="50">
        <v>235.75066666666666</v>
      </c>
      <c r="V74" s="36">
        <f t="shared" si="3"/>
        <v>-48974.080000000002</v>
      </c>
      <c r="W74" s="59">
        <f t="shared" si="4"/>
        <v>15.291345302486063</v>
      </c>
    </row>
    <row r="75" spans="1:23" ht="15.5">
      <c r="B75" s="32" t="s">
        <v>11</v>
      </c>
      <c r="C75" s="32" t="s">
        <v>122</v>
      </c>
      <c r="D75" s="41" t="s">
        <v>123</v>
      </c>
      <c r="E75" s="30">
        <v>0</v>
      </c>
      <c r="F75" s="30">
        <v>0</v>
      </c>
      <c r="G75" s="30">
        <v>0</v>
      </c>
      <c r="H75" s="30">
        <v>8255803.75</v>
      </c>
      <c r="I75" s="29">
        <v>0</v>
      </c>
      <c r="J75" s="31"/>
      <c r="K75" s="30">
        <v>0</v>
      </c>
      <c r="L75" s="30">
        <v>0</v>
      </c>
      <c r="M75" s="30">
        <v>0</v>
      </c>
      <c r="N75" s="30">
        <v>1939537.75</v>
      </c>
      <c r="O75" s="29">
        <v>0</v>
      </c>
      <c r="P75" s="31"/>
      <c r="Q75" s="30">
        <v>0</v>
      </c>
      <c r="R75" s="30">
        <v>0</v>
      </c>
      <c r="S75" s="30">
        <v>0</v>
      </c>
      <c r="T75" s="30">
        <v>1828149.23</v>
      </c>
      <c r="U75" s="50">
        <v>0</v>
      </c>
      <c r="V75" s="36">
        <f t="shared" si="3"/>
        <v>-111388.52000000002</v>
      </c>
      <c r="W75" s="59">
        <f t="shared" si="4"/>
        <v>94.256955297724929</v>
      </c>
    </row>
    <row r="76" spans="1:23" ht="62.25" customHeight="1">
      <c r="B76" s="32" t="s">
        <v>11</v>
      </c>
      <c r="C76" s="32" t="s">
        <v>124</v>
      </c>
      <c r="D76" s="41" t="s">
        <v>125</v>
      </c>
      <c r="E76" s="30">
        <v>0</v>
      </c>
      <c r="F76" s="30">
        <v>0</v>
      </c>
      <c r="G76" s="30">
        <v>0</v>
      </c>
      <c r="H76" s="30">
        <v>3229950.39</v>
      </c>
      <c r="I76" s="29">
        <v>0</v>
      </c>
      <c r="J76" s="31"/>
      <c r="K76" s="30">
        <v>0</v>
      </c>
      <c r="L76" s="30">
        <v>0</v>
      </c>
      <c r="M76" s="30">
        <v>0</v>
      </c>
      <c r="N76" s="30">
        <v>1241972.22</v>
      </c>
      <c r="O76" s="29">
        <v>0</v>
      </c>
      <c r="P76" s="31"/>
      <c r="Q76" s="30">
        <v>0</v>
      </c>
      <c r="R76" s="30">
        <v>0</v>
      </c>
      <c r="S76" s="30">
        <v>0</v>
      </c>
      <c r="T76" s="30">
        <v>2011013.39</v>
      </c>
      <c r="U76" s="50">
        <v>0</v>
      </c>
      <c r="V76" s="36">
        <f t="shared" si="3"/>
        <v>769041.16999999993</v>
      </c>
      <c r="W76" s="59">
        <f t="shared" si="4"/>
        <v>161.9209639004647</v>
      </c>
    </row>
    <row r="77" spans="1:23" ht="46.5">
      <c r="B77" s="32" t="s">
        <v>11</v>
      </c>
      <c r="C77" s="32" t="s">
        <v>126</v>
      </c>
      <c r="D77" s="41" t="s">
        <v>127</v>
      </c>
      <c r="E77" s="30">
        <v>0</v>
      </c>
      <c r="F77" s="30">
        <v>0</v>
      </c>
      <c r="G77" s="30">
        <v>0</v>
      </c>
      <c r="H77" s="30">
        <v>0</v>
      </c>
      <c r="I77" s="29">
        <v>0</v>
      </c>
      <c r="J77" s="31"/>
      <c r="K77" s="30">
        <v>0</v>
      </c>
      <c r="L77" s="30">
        <v>307806</v>
      </c>
      <c r="M77" s="30">
        <v>307806</v>
      </c>
      <c r="N77" s="30">
        <v>630308.4</v>
      </c>
      <c r="O77" s="29">
        <v>204.77456579793767</v>
      </c>
      <c r="P77" s="31"/>
      <c r="Q77" s="30">
        <v>0</v>
      </c>
      <c r="R77" s="30">
        <v>124650</v>
      </c>
      <c r="S77" s="30">
        <v>124650</v>
      </c>
      <c r="T77" s="30">
        <v>296591</v>
      </c>
      <c r="U77" s="50">
        <v>237.93902928198958</v>
      </c>
      <c r="V77" s="36">
        <f t="shared" si="3"/>
        <v>-333717.40000000002</v>
      </c>
      <c r="W77" s="59">
        <f t="shared" si="4"/>
        <v>47.054902013046309</v>
      </c>
    </row>
    <row r="78" spans="1:23" ht="80.25" customHeight="1">
      <c r="B78" s="32" t="s">
        <v>11</v>
      </c>
      <c r="C78" s="32" t="s">
        <v>85</v>
      </c>
      <c r="D78" s="41" t="s">
        <v>153</v>
      </c>
      <c r="E78" s="30">
        <v>0</v>
      </c>
      <c r="F78" s="30">
        <v>0</v>
      </c>
      <c r="G78" s="30">
        <v>0</v>
      </c>
      <c r="H78" s="30">
        <v>0</v>
      </c>
      <c r="I78" s="29">
        <v>0</v>
      </c>
      <c r="J78" s="31"/>
      <c r="K78" s="30">
        <v>0</v>
      </c>
      <c r="L78" s="30">
        <v>0</v>
      </c>
      <c r="M78" s="30">
        <v>0</v>
      </c>
      <c r="N78" s="30">
        <v>0</v>
      </c>
      <c r="O78" s="29">
        <v>0</v>
      </c>
      <c r="P78" s="31"/>
      <c r="Q78" s="30">
        <v>0</v>
      </c>
      <c r="R78" s="30">
        <v>3810800</v>
      </c>
      <c r="S78" s="30">
        <v>3810800</v>
      </c>
      <c r="T78" s="30">
        <v>3810800</v>
      </c>
      <c r="U78" s="50">
        <v>100</v>
      </c>
      <c r="V78" s="36">
        <f t="shared" si="3"/>
        <v>3810800</v>
      </c>
      <c r="W78" s="59">
        <v>0</v>
      </c>
    </row>
    <row r="79" spans="1:23" ht="46.5">
      <c r="B79" s="32" t="s">
        <v>11</v>
      </c>
      <c r="C79" s="32" t="s">
        <v>128</v>
      </c>
      <c r="D79" s="41" t="s">
        <v>129</v>
      </c>
      <c r="E79" s="30">
        <v>0</v>
      </c>
      <c r="F79" s="30">
        <v>0</v>
      </c>
      <c r="G79" s="30">
        <v>0</v>
      </c>
      <c r="H79" s="30">
        <v>0</v>
      </c>
      <c r="I79" s="29">
        <v>0</v>
      </c>
      <c r="J79" s="31"/>
      <c r="K79" s="30">
        <v>0</v>
      </c>
      <c r="L79" s="30">
        <v>0</v>
      </c>
      <c r="M79" s="30">
        <v>0</v>
      </c>
      <c r="N79" s="30">
        <v>0</v>
      </c>
      <c r="O79" s="29">
        <v>0</v>
      </c>
      <c r="P79" s="31"/>
      <c r="Q79" s="30">
        <v>0</v>
      </c>
      <c r="R79" s="30">
        <v>56900</v>
      </c>
      <c r="S79" s="30">
        <v>14200</v>
      </c>
      <c r="T79" s="30">
        <v>14200</v>
      </c>
      <c r="U79" s="50">
        <v>100</v>
      </c>
      <c r="V79" s="36">
        <f t="shared" si="3"/>
        <v>14200</v>
      </c>
      <c r="W79" s="59">
        <v>0</v>
      </c>
    </row>
    <row r="80" spans="1:23" ht="77.5">
      <c r="B80" s="32" t="s">
        <v>11</v>
      </c>
      <c r="C80" s="32" t="s">
        <v>130</v>
      </c>
      <c r="D80" s="41" t="s">
        <v>131</v>
      </c>
      <c r="E80" s="30">
        <v>0</v>
      </c>
      <c r="F80" s="30">
        <v>0</v>
      </c>
      <c r="G80" s="30">
        <v>0</v>
      </c>
      <c r="H80" s="30">
        <v>0</v>
      </c>
      <c r="I80" s="29">
        <v>0</v>
      </c>
      <c r="J80" s="31"/>
      <c r="K80" s="30">
        <v>0</v>
      </c>
      <c r="L80" s="30">
        <v>0</v>
      </c>
      <c r="M80" s="30">
        <v>0</v>
      </c>
      <c r="N80" s="30">
        <v>0</v>
      </c>
      <c r="O80" s="29">
        <v>0</v>
      </c>
      <c r="P80" s="31"/>
      <c r="Q80" s="30">
        <v>0</v>
      </c>
      <c r="R80" s="30">
        <v>221700</v>
      </c>
      <c r="S80" s="30">
        <v>221700</v>
      </c>
      <c r="T80" s="30">
        <v>221700</v>
      </c>
      <c r="U80" s="50">
        <v>100</v>
      </c>
      <c r="V80" s="36">
        <f t="shared" si="3"/>
        <v>221700</v>
      </c>
      <c r="W80" s="59">
        <v>0</v>
      </c>
    </row>
    <row r="81" spans="2:23" ht="46.5">
      <c r="B81" s="32" t="s">
        <v>11</v>
      </c>
      <c r="C81" s="32" t="s">
        <v>132</v>
      </c>
      <c r="D81" s="41" t="s">
        <v>133</v>
      </c>
      <c r="E81" s="30">
        <v>0</v>
      </c>
      <c r="F81" s="30">
        <v>0</v>
      </c>
      <c r="G81" s="30">
        <v>0</v>
      </c>
      <c r="H81" s="30">
        <v>0</v>
      </c>
      <c r="I81" s="29">
        <v>0</v>
      </c>
      <c r="J81" s="31"/>
      <c r="K81" s="30">
        <v>0</v>
      </c>
      <c r="L81" s="30">
        <v>1469152</v>
      </c>
      <c r="M81" s="30">
        <v>1469152</v>
      </c>
      <c r="N81" s="30">
        <v>565258</v>
      </c>
      <c r="O81" s="29">
        <v>38.475120341530349</v>
      </c>
      <c r="P81" s="31"/>
      <c r="Q81" s="30">
        <v>0</v>
      </c>
      <c r="R81" s="30">
        <v>0</v>
      </c>
      <c r="S81" s="30">
        <v>0</v>
      </c>
      <c r="T81" s="30">
        <v>0</v>
      </c>
      <c r="U81" s="50">
        <v>0</v>
      </c>
      <c r="V81" s="36">
        <f t="shared" si="3"/>
        <v>-565258</v>
      </c>
      <c r="W81" s="59">
        <f t="shared" si="4"/>
        <v>0</v>
      </c>
    </row>
    <row r="82" spans="2:23" ht="31">
      <c r="B82" s="32" t="s">
        <v>11</v>
      </c>
      <c r="C82" s="32" t="s">
        <v>134</v>
      </c>
      <c r="D82" s="41" t="s">
        <v>135</v>
      </c>
      <c r="E82" s="30">
        <v>0</v>
      </c>
      <c r="F82" s="30">
        <v>0</v>
      </c>
      <c r="G82" s="30">
        <v>0</v>
      </c>
      <c r="H82" s="30">
        <v>0</v>
      </c>
      <c r="I82" s="29">
        <v>0</v>
      </c>
      <c r="J82" s="31"/>
      <c r="K82" s="30">
        <v>0</v>
      </c>
      <c r="L82" s="30">
        <v>0</v>
      </c>
      <c r="M82" s="30">
        <v>0</v>
      </c>
      <c r="N82" s="30">
        <v>0</v>
      </c>
      <c r="O82" s="29">
        <v>0</v>
      </c>
      <c r="P82" s="31"/>
      <c r="Q82" s="30">
        <v>0</v>
      </c>
      <c r="R82" s="30">
        <v>1700000</v>
      </c>
      <c r="S82" s="30">
        <v>1700000</v>
      </c>
      <c r="T82" s="30">
        <v>1700000</v>
      </c>
      <c r="U82" s="50">
        <v>100</v>
      </c>
      <c r="V82" s="36">
        <f t="shared" si="3"/>
        <v>1700000</v>
      </c>
      <c r="W82" s="59">
        <v>0</v>
      </c>
    </row>
    <row r="83" spans="2:23" s="72" customFormat="1" ht="15.5">
      <c r="B83" s="76"/>
      <c r="C83" s="76"/>
      <c r="D83" s="73" t="s">
        <v>150</v>
      </c>
      <c r="E83" s="30"/>
      <c r="F83" s="30"/>
      <c r="G83" s="30"/>
      <c r="H83" s="30"/>
      <c r="I83" s="29"/>
      <c r="J83" s="31"/>
      <c r="K83" s="30"/>
      <c r="L83" s="30"/>
      <c r="M83" s="30"/>
      <c r="N83" s="30"/>
      <c r="O83" s="29"/>
      <c r="P83" s="31"/>
      <c r="Q83" s="30"/>
      <c r="R83" s="30"/>
      <c r="S83" s="30"/>
      <c r="T83" s="30"/>
      <c r="U83" s="50"/>
      <c r="V83" s="36"/>
      <c r="W83" s="59"/>
    </row>
    <row r="84" spans="2:23" s="72" customFormat="1" ht="28">
      <c r="B84" s="76"/>
      <c r="C84" s="76"/>
      <c r="D84" s="74" t="s">
        <v>155</v>
      </c>
      <c r="E84" s="30"/>
      <c r="F84" s="30"/>
      <c r="G84" s="30"/>
      <c r="H84" s="30"/>
      <c r="I84" s="29"/>
      <c r="J84" s="31"/>
      <c r="K84" s="30"/>
      <c r="L84" s="30"/>
      <c r="M84" s="30"/>
      <c r="N84" s="30">
        <v>0</v>
      </c>
      <c r="O84" s="29"/>
      <c r="P84" s="31"/>
      <c r="Q84" s="30"/>
      <c r="R84" s="30">
        <v>1700000</v>
      </c>
      <c r="S84" s="30">
        <v>1700000</v>
      </c>
      <c r="T84" s="30">
        <v>1700000</v>
      </c>
      <c r="U84" s="50"/>
      <c r="V84" s="36"/>
      <c r="W84" s="59"/>
    </row>
    <row r="85" spans="2:23" ht="31">
      <c r="B85" s="32" t="s">
        <v>11</v>
      </c>
      <c r="C85" s="32" t="s">
        <v>136</v>
      </c>
      <c r="D85" s="41" t="s">
        <v>137</v>
      </c>
      <c r="E85" s="30">
        <v>0</v>
      </c>
      <c r="F85" s="30">
        <v>0</v>
      </c>
      <c r="G85" s="30">
        <v>0</v>
      </c>
      <c r="H85" s="30">
        <v>0</v>
      </c>
      <c r="I85" s="29">
        <v>0</v>
      </c>
      <c r="J85" s="31"/>
      <c r="K85" s="30">
        <v>0</v>
      </c>
      <c r="L85" s="30">
        <v>700000</v>
      </c>
      <c r="M85" s="30">
        <v>700000</v>
      </c>
      <c r="N85" s="30">
        <v>700000</v>
      </c>
      <c r="O85" s="29">
        <v>100</v>
      </c>
      <c r="P85" s="31"/>
      <c r="Q85" s="30">
        <v>0</v>
      </c>
      <c r="R85" s="30">
        <v>258634</v>
      </c>
      <c r="S85" s="30">
        <v>258634</v>
      </c>
      <c r="T85" s="30">
        <v>258634</v>
      </c>
      <c r="U85" s="50">
        <v>100</v>
      </c>
      <c r="V85" s="36">
        <f t="shared" ref="V85:V94" si="8">T85-N85</f>
        <v>-441366</v>
      </c>
      <c r="W85" s="59">
        <f t="shared" ref="W85:W94" si="9">T85/N85*100</f>
        <v>36.947714285714284</v>
      </c>
    </row>
    <row r="86" spans="2:23" s="52" customFormat="1" ht="15.5">
      <c r="B86" s="55"/>
      <c r="C86" s="55"/>
      <c r="D86" s="62" t="s">
        <v>150</v>
      </c>
      <c r="E86" s="30"/>
      <c r="F86" s="30"/>
      <c r="G86" s="30"/>
      <c r="H86" s="30"/>
      <c r="I86" s="29"/>
      <c r="J86" s="31"/>
      <c r="K86" s="30"/>
      <c r="L86" s="30"/>
      <c r="M86" s="30"/>
      <c r="N86" s="30"/>
      <c r="O86" s="29"/>
      <c r="P86" s="31"/>
      <c r="Q86" s="30"/>
      <c r="R86" s="30"/>
      <c r="S86" s="30"/>
      <c r="T86" s="30"/>
      <c r="U86" s="50"/>
      <c r="V86" s="36"/>
      <c r="W86" s="59"/>
    </row>
    <row r="87" spans="2:23" s="52" customFormat="1" ht="28">
      <c r="B87" s="55"/>
      <c r="C87" s="55"/>
      <c r="D87" s="63" t="s">
        <v>151</v>
      </c>
      <c r="E87" s="30"/>
      <c r="F87" s="30"/>
      <c r="G87" s="30"/>
      <c r="H87" s="30"/>
      <c r="I87" s="29"/>
      <c r="J87" s="31"/>
      <c r="K87" s="30"/>
      <c r="L87" s="30"/>
      <c r="M87" s="30"/>
      <c r="N87" s="30"/>
      <c r="O87" s="29"/>
      <c r="P87" s="31"/>
      <c r="Q87" s="30"/>
      <c r="R87" s="30">
        <v>200000</v>
      </c>
      <c r="S87" s="30">
        <v>200000</v>
      </c>
      <c r="T87" s="30">
        <v>200000</v>
      </c>
      <c r="U87" s="50"/>
      <c r="V87" s="36"/>
      <c r="W87" s="59"/>
    </row>
    <row r="88" spans="2:23" s="52" customFormat="1" ht="28">
      <c r="B88" s="55"/>
      <c r="C88" s="55"/>
      <c r="D88" s="63" t="s">
        <v>152</v>
      </c>
      <c r="E88" s="30"/>
      <c r="F88" s="30"/>
      <c r="G88" s="30"/>
      <c r="H88" s="30"/>
      <c r="I88" s="29"/>
      <c r="J88" s="31"/>
      <c r="K88" s="30"/>
      <c r="L88" s="30"/>
      <c r="M88" s="30"/>
      <c r="N88" s="30"/>
      <c r="O88" s="29"/>
      <c r="P88" s="31"/>
      <c r="Q88" s="30"/>
      <c r="R88" s="30">
        <v>58634</v>
      </c>
      <c r="S88" s="30">
        <v>58634</v>
      </c>
      <c r="T88" s="30">
        <v>58634</v>
      </c>
      <c r="U88" s="50"/>
      <c r="V88" s="36"/>
      <c r="W88" s="59"/>
    </row>
    <row r="89" spans="2:23" ht="15.5">
      <c r="B89" s="32" t="s">
        <v>11</v>
      </c>
      <c r="C89" s="32" t="s">
        <v>97</v>
      </c>
      <c r="D89" s="41" t="s">
        <v>98</v>
      </c>
      <c r="E89" s="30">
        <v>0</v>
      </c>
      <c r="F89" s="30">
        <v>415000</v>
      </c>
      <c r="G89" s="30">
        <v>415000</v>
      </c>
      <c r="H89" s="30">
        <v>415000</v>
      </c>
      <c r="I89" s="29">
        <v>100</v>
      </c>
      <c r="J89" s="31"/>
      <c r="K89" s="30">
        <v>150000</v>
      </c>
      <c r="L89" s="30">
        <v>295990</v>
      </c>
      <c r="M89" s="30">
        <v>295990</v>
      </c>
      <c r="N89" s="30">
        <v>295328</v>
      </c>
      <c r="O89" s="29">
        <v>99.776343795398489</v>
      </c>
      <c r="P89" s="31"/>
      <c r="Q89" s="30">
        <v>80000</v>
      </c>
      <c r="R89" s="30">
        <v>60600</v>
      </c>
      <c r="S89" s="30">
        <v>60600</v>
      </c>
      <c r="T89" s="30">
        <v>60600</v>
      </c>
      <c r="U89" s="50">
        <v>100</v>
      </c>
      <c r="V89" s="36">
        <f t="shared" si="8"/>
        <v>-234728</v>
      </c>
      <c r="W89" s="59">
        <f t="shared" si="9"/>
        <v>20.519557915267093</v>
      </c>
    </row>
    <row r="90" spans="2:23" s="52" customFormat="1" ht="15.5">
      <c r="B90" s="55"/>
      <c r="C90" s="55"/>
      <c r="D90" s="66" t="s">
        <v>150</v>
      </c>
      <c r="E90" s="30"/>
      <c r="F90" s="30"/>
      <c r="G90" s="30"/>
      <c r="H90" s="30"/>
      <c r="I90" s="29"/>
      <c r="J90" s="31"/>
      <c r="K90" s="30"/>
      <c r="L90" s="30"/>
      <c r="M90" s="30"/>
      <c r="N90" s="30"/>
      <c r="O90" s="29"/>
      <c r="P90" s="31"/>
      <c r="Q90" s="30"/>
      <c r="R90" s="30"/>
      <c r="S90" s="30"/>
      <c r="T90" s="30"/>
      <c r="U90" s="50"/>
      <c r="V90" s="36"/>
      <c r="W90" s="59"/>
    </row>
    <row r="91" spans="2:23" s="52" customFormat="1" ht="28">
      <c r="B91" s="55"/>
      <c r="C91" s="55"/>
      <c r="D91" s="67" t="s">
        <v>151</v>
      </c>
      <c r="E91" s="30"/>
      <c r="F91" s="30"/>
      <c r="G91" s="30"/>
      <c r="H91" s="30"/>
      <c r="I91" s="29"/>
      <c r="J91" s="31"/>
      <c r="K91" s="30"/>
      <c r="L91" s="30"/>
      <c r="M91" s="30"/>
      <c r="N91" s="30"/>
      <c r="O91" s="29"/>
      <c r="P91" s="31"/>
      <c r="Q91" s="30"/>
      <c r="R91" s="30">
        <v>60600</v>
      </c>
      <c r="S91" s="30">
        <v>60600</v>
      </c>
      <c r="T91" s="30">
        <v>60600</v>
      </c>
      <c r="U91" s="50"/>
      <c r="V91" s="36"/>
      <c r="W91" s="59"/>
    </row>
    <row r="92" spans="2:23" ht="15">
      <c r="B92" s="35"/>
      <c r="C92" s="35" t="s">
        <v>103</v>
      </c>
      <c r="D92" s="43" t="s">
        <v>104</v>
      </c>
      <c r="E92" s="36">
        <v>884901</v>
      </c>
      <c r="F92" s="36">
        <v>884901</v>
      </c>
      <c r="G92" s="36">
        <v>663650.75</v>
      </c>
      <c r="H92" s="36">
        <v>11838682.310000001</v>
      </c>
      <c r="I92" s="34">
        <v>1783.872362082014</v>
      </c>
      <c r="J92" s="36"/>
      <c r="K92" s="36">
        <v>689577</v>
      </c>
      <c r="L92" s="36">
        <v>997383</v>
      </c>
      <c r="M92" s="36">
        <v>824988.75</v>
      </c>
      <c r="N92" s="36">
        <v>4435999.59</v>
      </c>
      <c r="O92" s="34">
        <v>537.70425233071353</v>
      </c>
      <c r="P92" s="36"/>
      <c r="Q92" s="36">
        <v>830572</v>
      </c>
      <c r="R92" s="36">
        <v>955222</v>
      </c>
      <c r="S92" s="36">
        <v>747579</v>
      </c>
      <c r="T92" s="36">
        <v>4757585.3899999997</v>
      </c>
      <c r="U92" s="51">
        <v>636.39901468607331</v>
      </c>
      <c r="V92" s="36">
        <f t="shared" si="8"/>
        <v>321585.79999999981</v>
      </c>
      <c r="W92" s="59">
        <f t="shared" si="9"/>
        <v>107.24945513351591</v>
      </c>
    </row>
    <row r="93" spans="2:23" ht="15">
      <c r="B93" s="35"/>
      <c r="C93" s="35" t="s">
        <v>103</v>
      </c>
      <c r="D93" s="43" t="s">
        <v>105</v>
      </c>
      <c r="E93" s="36">
        <v>884901</v>
      </c>
      <c r="F93" s="36">
        <v>1299901</v>
      </c>
      <c r="G93" s="36">
        <v>1078650.75</v>
      </c>
      <c r="H93" s="36">
        <v>12253682.310000001</v>
      </c>
      <c r="I93" s="34">
        <v>1136.0194492981161</v>
      </c>
      <c r="J93" s="36"/>
      <c r="K93" s="36">
        <v>839577</v>
      </c>
      <c r="L93" s="36">
        <v>3462525</v>
      </c>
      <c r="M93" s="36">
        <v>3290130.75</v>
      </c>
      <c r="N93" s="36">
        <v>5996585.5899999999</v>
      </c>
      <c r="O93" s="34">
        <v>182.25979590628731</v>
      </c>
      <c r="P93" s="36"/>
      <c r="Q93" s="36">
        <v>910572</v>
      </c>
      <c r="R93" s="36">
        <v>7063856</v>
      </c>
      <c r="S93" s="36">
        <v>6813513</v>
      </c>
      <c r="T93" s="36">
        <v>10823519.390000001</v>
      </c>
      <c r="U93" s="51">
        <v>158.85372773193507</v>
      </c>
      <c r="V93" s="36">
        <f t="shared" si="8"/>
        <v>4826933.8000000007</v>
      </c>
      <c r="W93" s="59">
        <f t="shared" si="9"/>
        <v>180.49470365351695</v>
      </c>
    </row>
    <row r="94" spans="2:23" ht="15">
      <c r="B94" s="17"/>
      <c r="C94" s="58"/>
      <c r="D94" s="57" t="s">
        <v>139</v>
      </c>
      <c r="E94" s="27"/>
      <c r="F94" s="27"/>
      <c r="G94" s="27"/>
      <c r="H94" s="27"/>
      <c r="I94" s="27"/>
      <c r="J94" s="27"/>
      <c r="K94" s="27"/>
      <c r="L94" s="27"/>
      <c r="M94" s="27"/>
      <c r="N94" s="56">
        <f t="shared" ref="N94:T94" si="10">N65+N93</f>
        <v>108782055.10999998</v>
      </c>
      <c r="O94" s="56">
        <f t="shared" si="10"/>
        <v>284.16075693250286</v>
      </c>
      <c r="P94" s="56">
        <f t="shared" si="10"/>
        <v>0</v>
      </c>
      <c r="Q94" s="56">
        <f t="shared" si="10"/>
        <v>118783385</v>
      </c>
      <c r="R94" s="56">
        <f t="shared" si="10"/>
        <v>156052877.36000001</v>
      </c>
      <c r="S94" s="56">
        <f t="shared" si="10"/>
        <v>121371276.36</v>
      </c>
      <c r="T94" s="56">
        <f t="shared" si="10"/>
        <v>127922288.83000001</v>
      </c>
      <c r="U94" s="77">
        <f>T94/S94*100</f>
        <v>105.39749821083618</v>
      </c>
      <c r="V94" s="36">
        <f t="shared" si="8"/>
        <v>19140233.720000029</v>
      </c>
      <c r="W94" s="59">
        <f t="shared" si="9"/>
        <v>117.59502861078097</v>
      </c>
    </row>
    <row r="98" spans="3:22" ht="15.75" customHeight="1">
      <c r="C98" s="79" t="s">
        <v>158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</row>
  </sheetData>
  <mergeCells count="11">
    <mergeCell ref="Q2:W2"/>
    <mergeCell ref="C98:V98"/>
    <mergeCell ref="N9:N10"/>
    <mergeCell ref="R9:T9"/>
    <mergeCell ref="V9:W9"/>
    <mergeCell ref="B7:U7"/>
    <mergeCell ref="B9:B10"/>
    <mergeCell ref="C9:C10"/>
    <mergeCell ref="D9:D10"/>
    <mergeCell ref="E9:I9"/>
    <mergeCell ref="B5:W5"/>
  </mergeCells>
  <conditionalFormatting sqref="B12:B65">
    <cfRule type="expression" dxfId="19" priority="2" stopIfTrue="1">
      <formula>A12=1</formula>
    </cfRule>
  </conditionalFormatting>
  <conditionalFormatting sqref="C12:C65">
    <cfRule type="expression" dxfId="18" priority="3" stopIfTrue="1">
      <formula>A12=1</formula>
    </cfRule>
  </conditionalFormatting>
  <conditionalFormatting sqref="D12:D65">
    <cfRule type="expression" dxfId="17" priority="4" stopIfTrue="1">
      <formula>A12=1</formula>
    </cfRule>
  </conditionalFormatting>
  <conditionalFormatting sqref="E12:E65">
    <cfRule type="expression" dxfId="16" priority="5" stopIfTrue="1">
      <formula>A12=1</formula>
    </cfRule>
  </conditionalFormatting>
  <conditionalFormatting sqref="F12:F65">
    <cfRule type="expression" dxfId="15" priority="6" stopIfTrue="1">
      <formula>A12=1</formula>
    </cfRule>
  </conditionalFormatting>
  <conditionalFormatting sqref="G12:G65">
    <cfRule type="expression" dxfId="14" priority="7" stopIfTrue="1">
      <formula>A12=1</formula>
    </cfRule>
  </conditionalFormatting>
  <conditionalFormatting sqref="H12:H65">
    <cfRule type="expression" dxfId="13" priority="8" stopIfTrue="1">
      <formula>A12=1</formula>
    </cfRule>
  </conditionalFormatting>
  <conditionalFormatting sqref="I12:I65">
    <cfRule type="expression" dxfId="12" priority="9" stopIfTrue="1">
      <formula>A12=1</formula>
    </cfRule>
  </conditionalFormatting>
  <conditionalFormatting sqref="J12:J65">
    <cfRule type="expression" dxfId="11" priority="10" stopIfTrue="1">
      <formula>A12=1</formula>
    </cfRule>
  </conditionalFormatting>
  <conditionalFormatting sqref="K12:K65">
    <cfRule type="expression" dxfId="10" priority="11" stopIfTrue="1">
      <formula>A12=1</formula>
    </cfRule>
  </conditionalFormatting>
  <conditionalFormatting sqref="L12:L65">
    <cfRule type="expression" dxfId="9" priority="12" stopIfTrue="1">
      <formula>A12=1</formula>
    </cfRule>
  </conditionalFormatting>
  <conditionalFormatting sqref="M12:M65">
    <cfRule type="expression" dxfId="8" priority="13" stopIfTrue="1">
      <formula>A12=1</formula>
    </cfRule>
  </conditionalFormatting>
  <conditionalFormatting sqref="N12:N65">
    <cfRule type="expression" dxfId="7" priority="14" stopIfTrue="1">
      <formula>A12=1</formula>
    </cfRule>
  </conditionalFormatting>
  <conditionalFormatting sqref="O12:O65">
    <cfRule type="expression" dxfId="6" priority="15" stopIfTrue="1">
      <formula>A12=1</formula>
    </cfRule>
  </conditionalFormatting>
  <conditionalFormatting sqref="P12:P65">
    <cfRule type="expression" dxfId="5" priority="16" stopIfTrue="1">
      <formula>A12=1</formula>
    </cfRule>
  </conditionalFormatting>
  <conditionalFormatting sqref="Q12:Q65">
    <cfRule type="expression" dxfId="4" priority="17" stopIfTrue="1">
      <formula>A12=1</formula>
    </cfRule>
  </conditionalFormatting>
  <conditionalFormatting sqref="R12:R65">
    <cfRule type="expression" dxfId="3" priority="18" stopIfTrue="1">
      <formula>A12=1</formula>
    </cfRule>
  </conditionalFormatting>
  <conditionalFormatting sqref="S12:S65">
    <cfRule type="expression" dxfId="2" priority="19" stopIfTrue="1">
      <formula>A12=1</formula>
    </cfRule>
  </conditionalFormatting>
  <conditionalFormatting sqref="T12:T65">
    <cfRule type="expression" dxfId="1" priority="20" stopIfTrue="1">
      <formula>A12=1</formula>
    </cfRule>
  </conditionalFormatting>
  <conditionalFormatting sqref="D84">
    <cfRule type="expression" dxfId="0" priority="1" stopIfTrue="1">
      <formula>A84=1</formula>
    </cfRule>
  </conditionalFormatting>
  <pageMargins left="0.9055118110236221" right="0" top="0.39370078740157483" bottom="0.39370078740157483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ФВ2 ШироківськаТГ</dc:creator>
  <cp:lastModifiedBy>Пользователь Windows</cp:lastModifiedBy>
  <cp:lastPrinted>2025-11-14T11:57:42Z</cp:lastPrinted>
  <dcterms:created xsi:type="dcterms:W3CDTF">2025-10-09T08:05:58Z</dcterms:created>
  <dcterms:modified xsi:type="dcterms:W3CDTF">2025-11-17T07:43:39Z</dcterms:modified>
</cp:coreProperties>
</file>