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3" i="1"/>
  <c r="G23"/>
  <c r="G16"/>
  <c r="I14" l="1"/>
  <c r="G13"/>
  <c r="I13"/>
  <c r="I22"/>
  <c r="I12"/>
  <c r="G24" l="1"/>
  <c r="I11" l="1"/>
  <c r="I21"/>
  <c r="I29" s="1"/>
</calcChain>
</file>

<file path=xl/sharedStrings.xml><?xml version="1.0" encoding="utf-8"?>
<sst xmlns="http://schemas.openxmlformats.org/spreadsheetml/2006/main" count="95" uniqueCount="76">
  <si>
    <t>ОБСЯГИ</t>
  </si>
  <si>
    <t>0455100000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</si>
  <si>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</si>
  <si>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</si>
  <si>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</si>
  <si>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</si>
  <si>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</si>
  <si>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</si>
  <si>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</si>
  <si>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</si>
  <si>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</si>
  <si>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</si>
  <si>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</si>
  <si>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</si>
  <si>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/>
  </si>
  <si>
    <t>Виконавчий комiтет Широкiвської селищної ради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</si>
  <si>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</si>
  <si>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</si>
  <si>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</si>
  <si>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</si>
  <si>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</si>
  <si>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2025</t>
  </si>
  <si>
    <t>100</t>
  </si>
  <si>
    <t>УСЬОГО</t>
  </si>
  <si>
    <t>X</t>
  </si>
  <si>
    <t>в тому числі за рахунок іншої субвенції з Гречаноподівської с/р</t>
  </si>
  <si>
    <t>капітальних вкладень селищного бюджету у розрізі інвестиційних проектів у 2025 році</t>
  </si>
  <si>
    <t>Додаток 5</t>
  </si>
  <si>
    <t>Секретар селищної ради</t>
  </si>
  <si>
    <t>Алла КРАСНОВА</t>
  </si>
  <si>
    <t>0611184</t>
  </si>
  <si>
    <t>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</si>
  <si>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</si>
  <si>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</si>
  <si>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0600000</t>
  </si>
  <si>
    <t>Відділ освіти  Широківської селищної ради</t>
  </si>
  <si>
    <t>0610000</t>
  </si>
  <si>
    <t>-</t>
  </si>
  <si>
    <t>0217368</t>
  </si>
  <si>
    <t>0490</t>
  </si>
  <si>
    <t>Виконання інвестиційних проектів за рахунок субвенцій з інших бюджетів</t>
  </si>
  <si>
    <t>«Реконструкція переходу (літ. «а6») між будівлями первинної амбулаторії ( літ «А1» та літ «А2») КНП «Широківський центр ПМД», розташованого за адресою: Дніпропетровська область, Криворізький район, селище Широке, вул.Казбек,17.</t>
  </si>
  <si>
    <t>2024-2025</t>
  </si>
  <si>
    <t>до рішення Широківської селищної ради</t>
  </si>
  <si>
    <t>в т.ч.за рах.субвенції на співфін.інвест.проектів  з Гречаноподівської с/р-200000, Новолатівської с/р -58634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</si>
  <si>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</si>
  <si>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</si>
  <si>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</si>
  <si>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Придбання засобів навчання та обладнання, комп`ютерного та мультимедійного обладнання для навчальних кабінетів природничої галузі освіти для  8 класів  закладів загальної середньої освіти Широківської селищної ради (Широківський ліцей №1, Широківський ліцей №2, Благоданиівська гімназія, Запорізька гімназія, Щасливська гімназія) </t>
  </si>
  <si>
    <t>0219770</t>
  </si>
  <si>
    <t>9770</t>
  </si>
  <si>
    <t>0180</t>
  </si>
  <si>
    <t>0218340</t>
  </si>
  <si>
    <t>8340</t>
  </si>
  <si>
    <t>0540</t>
  </si>
  <si>
    <t>Природоохоронні заходи за рахунок цільових фондів</t>
  </si>
  <si>
    <t>розроблення проєктно-кошторисної документації на будівництво об’єкта оброблення відходів</t>
  </si>
  <si>
    <t>в тому числі за рахунок субвенції на здійснення природоохоронних заходів з Карпівської с/р</t>
  </si>
  <si>
    <t>Придбання кондиціонерів для операційного блоку та для процедурних кабінетів у стаціонарних відділеннях  Широківської філії КП "Криворізька  центральна районна лікарня"Новопільської сільської ради</t>
  </si>
  <si>
    <t>Інші субвенції з місцевого бюджету (на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)</t>
  </si>
  <si>
    <t>в тому числі за рахунок іншої субвенції з Карпівської с/р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</si>
  <si>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</si>
  <si>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</si>
  <si>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</si>
  <si>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</si>
  <si>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Придбання електричних велосипедів  працівникам сільських пунктів здоров"я ( 60600грн),  обладнання для стоматологічного кабінету (ультразвуковий стоматологічний скалер - 70000грн) для надання медичної допомоги сільському населенню у віддалених населених пунктах</t>
  </si>
  <si>
    <t>3700000</t>
  </si>
  <si>
    <t>Відділ фінансів Широківської селищної ради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</si>
  <si>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</si>
  <si>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</si>
  <si>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</si>
  <si>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</si>
  <si>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</si>
  <si>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джерела резервного живлення</t>
  </si>
  <si>
    <t xml:space="preserve"> від 17.12.2025 року № 1554-46/VІІІ</t>
  </si>
  <si>
    <t>придбання     для харчоблоків сільських закладів загальної середньої освіти обладнання (холодильні камери – 3шт. та шафа духова (жарочна) - 3шт.) для забезпечення організації одноразовим гарячим харчуванням учнів.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</si>
</sst>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;\-#,##0;#,&quot;-&quot;"/>
  </numFmts>
  <fonts count="12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/>
    </xf>
    <xf numFmtId="0" fontId="9" fillId="0" borderId="1" xfId="0" quotePrefix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2" fontId="0" fillId="0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2">
    <cellStyle name="Обычный" xfId="0" builtinId="0"/>
    <cellStyle name="Обычный 1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L46" sqref="L46"/>
    </sheetView>
  </sheetViews>
  <sheetFormatPr defaultRowHeight="13"/>
  <cols>
    <col min="1" max="3" width="12" customWidth="1"/>
    <col min="4" max="5" width="40.69921875" customWidth="1"/>
    <col min="6" max="10" width="13.69921875" customWidth="1"/>
    <col min="11" max="11" width="13.296875" customWidth="1"/>
    <col min="12" max="12" width="11" bestFit="1" customWidth="1"/>
  </cols>
  <sheetData>
    <row r="1" spans="1:10">
      <c r="H1" s="11" t="s">
        <v>27</v>
      </c>
    </row>
    <row r="2" spans="1:10">
      <c r="H2" s="29" t="s">
        <v>43</v>
      </c>
    </row>
    <row r="3" spans="1:10">
      <c r="H3" s="29" t="s">
        <v>74</v>
      </c>
    </row>
    <row r="5" spans="1:10">
      <c r="A5" s="48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6" spans="1:10">
      <c r="A6" s="48" t="s">
        <v>26</v>
      </c>
      <c r="B6" s="49"/>
      <c r="C6" s="49"/>
      <c r="D6" s="49"/>
      <c r="E6" s="49"/>
      <c r="F6" s="49"/>
      <c r="G6" s="49"/>
      <c r="H6" s="49"/>
      <c r="I6" s="49"/>
      <c r="J6" s="49"/>
    </row>
    <row r="7" spans="1:10">
      <c r="A7" s="1" t="s">
        <v>1</v>
      </c>
    </row>
    <row r="8" spans="1:10">
      <c r="A8" t="s">
        <v>2</v>
      </c>
      <c r="J8" s="2"/>
    </row>
    <row r="9" spans="1:10" ht="91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0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6">
      <c r="A11" s="5" t="s">
        <v>13</v>
      </c>
      <c r="B11" s="5" t="s">
        <v>14</v>
      </c>
      <c r="C11" s="5" t="s">
        <v>14</v>
      </c>
      <c r="D11" s="6" t="s">
        <v>15</v>
      </c>
      <c r="E11" s="7"/>
      <c r="F11" s="5" t="s">
        <v>14</v>
      </c>
      <c r="G11" s="8"/>
      <c r="H11" s="8"/>
      <c r="I11" s="8">
        <f>I12</f>
        <v>2127334</v>
      </c>
      <c r="J11" s="8"/>
    </row>
    <row r="12" spans="1:10" ht="26">
      <c r="A12" s="35" t="s">
        <v>16</v>
      </c>
      <c r="B12" s="35" t="s">
        <v>14</v>
      </c>
      <c r="C12" s="35" t="s">
        <v>14</v>
      </c>
      <c r="D12" s="36" t="s">
        <v>15</v>
      </c>
      <c r="E12" s="37"/>
      <c r="F12" s="35" t="s">
        <v>14</v>
      </c>
      <c r="G12" s="38"/>
      <c r="H12" s="38"/>
      <c r="I12" s="38">
        <f>I13+I16+I18+I20</f>
        <v>2127334</v>
      </c>
      <c r="J12" s="8"/>
    </row>
    <row r="13" spans="1:10" ht="91">
      <c r="A13" s="14" t="s">
        <v>17</v>
      </c>
      <c r="B13" s="14" t="s">
        <v>18</v>
      </c>
      <c r="C13" s="14" t="s">
        <v>19</v>
      </c>
      <c r="D13" s="15" t="s">
        <v>20</v>
      </c>
      <c r="E13" s="16" t="s">
        <v>65</v>
      </c>
      <c r="F13" s="14" t="s">
        <v>21</v>
      </c>
      <c r="G13" s="17">
        <f>80000-19400+70000</f>
        <v>130600</v>
      </c>
      <c r="H13" s="17">
        <v>0</v>
      </c>
      <c r="I13" s="17">
        <f>80000-19400+70000</f>
        <v>130600</v>
      </c>
      <c r="J13" s="17" t="s">
        <v>22</v>
      </c>
    </row>
    <row r="14" spans="1:10">
      <c r="A14" s="14"/>
      <c r="B14" s="14"/>
      <c r="C14" s="14"/>
      <c r="D14" s="53" t="s">
        <v>25</v>
      </c>
      <c r="E14" s="54"/>
      <c r="F14" s="14"/>
      <c r="G14" s="18"/>
      <c r="H14" s="18"/>
      <c r="I14" s="18">
        <f>80000-19400</f>
        <v>60600</v>
      </c>
      <c r="J14" s="17"/>
    </row>
    <row r="15" spans="1:10" s="29" customFormat="1">
      <c r="A15" s="14"/>
      <c r="B15" s="14"/>
      <c r="C15" s="14"/>
      <c r="D15" s="55" t="s">
        <v>60</v>
      </c>
      <c r="E15" s="56"/>
      <c r="F15" s="14"/>
      <c r="G15" s="18"/>
      <c r="H15" s="18"/>
      <c r="I15" s="18">
        <v>70000</v>
      </c>
      <c r="J15" s="17"/>
    </row>
    <row r="16" spans="1:10" s="12" customFormat="1" ht="79.5" customHeight="1">
      <c r="A16" s="42" t="s">
        <v>38</v>
      </c>
      <c r="B16" s="27">
        <v>7368</v>
      </c>
      <c r="C16" s="43" t="s">
        <v>39</v>
      </c>
      <c r="D16" s="44" t="s">
        <v>40</v>
      </c>
      <c r="E16" s="30" t="s">
        <v>41</v>
      </c>
      <c r="F16" s="27" t="s">
        <v>42</v>
      </c>
      <c r="G16" s="31">
        <f>H16+I16</f>
        <v>569102.85</v>
      </c>
      <c r="H16" s="31">
        <v>310468.84999999998</v>
      </c>
      <c r="I16" s="31">
        <v>258634</v>
      </c>
      <c r="J16" s="32">
        <v>100</v>
      </c>
    </row>
    <row r="17" spans="1:10" ht="18.75" customHeight="1">
      <c r="A17" s="27"/>
      <c r="B17" s="27"/>
      <c r="C17" s="27"/>
      <c r="D17" s="51" t="s">
        <v>44</v>
      </c>
      <c r="E17" s="52"/>
      <c r="F17" s="27"/>
      <c r="G17" s="31"/>
      <c r="H17" s="31"/>
      <c r="I17" s="33">
        <v>258634</v>
      </c>
      <c r="J17" s="31"/>
    </row>
    <row r="18" spans="1:10" s="29" customFormat="1" ht="37.5" customHeight="1">
      <c r="A18" s="23" t="s">
        <v>52</v>
      </c>
      <c r="B18" s="23" t="s">
        <v>53</v>
      </c>
      <c r="C18" s="24" t="s">
        <v>54</v>
      </c>
      <c r="D18" s="26" t="s">
        <v>55</v>
      </c>
      <c r="E18" s="45" t="s">
        <v>56</v>
      </c>
      <c r="F18" s="14">
        <v>2025</v>
      </c>
      <c r="G18" s="17">
        <v>1700000</v>
      </c>
      <c r="H18" s="17"/>
      <c r="I18" s="17">
        <v>1700000</v>
      </c>
      <c r="J18" s="17">
        <v>100</v>
      </c>
    </row>
    <row r="19" spans="1:10" s="29" customFormat="1" ht="18.75" customHeight="1">
      <c r="A19" s="14"/>
      <c r="B19" s="14"/>
      <c r="C19" s="14"/>
      <c r="D19" s="55" t="s">
        <v>57</v>
      </c>
      <c r="E19" s="56"/>
      <c r="F19" s="14"/>
      <c r="G19" s="17"/>
      <c r="H19" s="17"/>
      <c r="I19" s="18">
        <v>1700000</v>
      </c>
      <c r="J19" s="17"/>
    </row>
    <row r="20" spans="1:10" s="29" customFormat="1" ht="102" customHeight="1">
      <c r="A20" s="23" t="s">
        <v>49</v>
      </c>
      <c r="B20" s="23" t="s">
        <v>50</v>
      </c>
      <c r="C20" s="24" t="s">
        <v>51</v>
      </c>
      <c r="D20" s="34" t="s">
        <v>59</v>
      </c>
      <c r="E20" s="46" t="s">
        <v>58</v>
      </c>
      <c r="F20" s="14">
        <v>2025</v>
      </c>
      <c r="G20" s="17">
        <v>38100</v>
      </c>
      <c r="H20" s="17"/>
      <c r="I20" s="17">
        <v>38100</v>
      </c>
      <c r="J20" s="17">
        <v>100</v>
      </c>
    </row>
    <row r="21" spans="1:10" s="12" customFormat="1">
      <c r="A21" s="39" t="s">
        <v>34</v>
      </c>
      <c r="B21" s="19"/>
      <c r="C21" s="20"/>
      <c r="D21" s="21" t="s">
        <v>35</v>
      </c>
      <c r="E21" s="16"/>
      <c r="F21" s="14"/>
      <c r="G21" s="22"/>
      <c r="H21" s="22"/>
      <c r="I21" s="22">
        <f>I22</f>
        <v>923391</v>
      </c>
      <c r="J21" s="17"/>
    </row>
    <row r="22" spans="1:10" s="12" customFormat="1">
      <c r="A22" s="23" t="s">
        <v>36</v>
      </c>
      <c r="B22" s="14"/>
      <c r="C22" s="34"/>
      <c r="D22" s="25" t="s">
        <v>35</v>
      </c>
      <c r="E22" s="16"/>
      <c r="F22" s="14"/>
      <c r="G22" s="22"/>
      <c r="H22" s="22"/>
      <c r="I22" s="17">
        <f>I25+I24+I23</f>
        <v>923391</v>
      </c>
      <c r="J22" s="17"/>
    </row>
    <row r="23" spans="1:10" s="29" customFormat="1" ht="66.75" customHeight="1">
      <c r="A23" s="23" t="s">
        <v>61</v>
      </c>
      <c r="B23" s="23" t="s">
        <v>62</v>
      </c>
      <c r="C23" s="24" t="s">
        <v>63</v>
      </c>
      <c r="D23" s="26" t="s">
        <v>64</v>
      </c>
      <c r="E23" s="16" t="s">
        <v>75</v>
      </c>
      <c r="F23" s="14" t="s">
        <v>21</v>
      </c>
      <c r="G23" s="17">
        <f>69000+46000+56941</f>
        <v>171941</v>
      </c>
      <c r="H23" s="17"/>
      <c r="I23" s="17">
        <f>69000+46000+56941</f>
        <v>171941</v>
      </c>
      <c r="J23" s="17" t="s">
        <v>22</v>
      </c>
    </row>
    <row r="24" spans="1:10" s="29" customFormat="1" ht="108" customHeight="1">
      <c r="A24" s="23" t="s">
        <v>45</v>
      </c>
      <c r="B24" s="23" t="s">
        <v>46</v>
      </c>
      <c r="C24" s="24" t="s">
        <v>32</v>
      </c>
      <c r="D24" s="26" t="s">
        <v>47</v>
      </c>
      <c r="E24" s="16" t="s">
        <v>48</v>
      </c>
      <c r="F24" s="14" t="s">
        <v>21</v>
      </c>
      <c r="G24" s="17">
        <f>I24+I25</f>
        <v>751450</v>
      </c>
      <c r="H24" s="22"/>
      <c r="I24" s="17">
        <v>75150</v>
      </c>
      <c r="J24" s="28">
        <v>100</v>
      </c>
    </row>
    <row r="25" spans="1:10" s="12" customFormat="1" ht="107.25" customHeight="1">
      <c r="A25" s="23" t="s">
        <v>30</v>
      </c>
      <c r="B25" s="23" t="s">
        <v>31</v>
      </c>
      <c r="C25" s="24" t="s">
        <v>32</v>
      </c>
      <c r="D25" s="25" t="s">
        <v>33</v>
      </c>
      <c r="E25" s="16" t="s">
        <v>48</v>
      </c>
      <c r="F25" s="14" t="s">
        <v>21</v>
      </c>
      <c r="G25" s="26">
        <v>751450</v>
      </c>
      <c r="H25" s="17" t="s">
        <v>37</v>
      </c>
      <c r="I25" s="26">
        <v>676300</v>
      </c>
      <c r="J25" s="17" t="s">
        <v>22</v>
      </c>
    </row>
    <row r="26" spans="1:10" s="29" customFormat="1" ht="18.75" customHeight="1">
      <c r="A26" s="39" t="s">
        <v>66</v>
      </c>
      <c r="B26" s="19"/>
      <c r="C26" s="20"/>
      <c r="D26" s="21" t="s">
        <v>67</v>
      </c>
      <c r="E26" s="16"/>
      <c r="F26" s="14"/>
      <c r="G26" s="26"/>
      <c r="H26" s="17"/>
      <c r="I26" s="40">
        <v>42600</v>
      </c>
      <c r="J26" s="17"/>
    </row>
    <row r="27" spans="1:10" s="29" customFormat="1" ht="18" customHeight="1">
      <c r="A27" s="23" t="s">
        <v>68</v>
      </c>
      <c r="B27" s="14"/>
      <c r="C27" s="34"/>
      <c r="D27" s="25" t="s">
        <v>67</v>
      </c>
      <c r="E27" s="16"/>
      <c r="F27" s="14"/>
      <c r="G27" s="26"/>
      <c r="H27" s="17"/>
      <c r="I27" s="41">
        <v>42600</v>
      </c>
      <c r="J27" s="17"/>
    </row>
    <row r="28" spans="1:10" s="29" customFormat="1" ht="43.5" customHeight="1">
      <c r="A28" s="23" t="s">
        <v>69</v>
      </c>
      <c r="B28" s="23" t="s">
        <v>70</v>
      </c>
      <c r="C28" s="24" t="s">
        <v>71</v>
      </c>
      <c r="D28" s="26" t="s">
        <v>72</v>
      </c>
      <c r="E28" s="16" t="s">
        <v>73</v>
      </c>
      <c r="F28" s="14">
        <v>2025</v>
      </c>
      <c r="G28" s="26">
        <v>42600</v>
      </c>
      <c r="H28" s="17"/>
      <c r="I28" s="26">
        <v>42600</v>
      </c>
      <c r="J28" s="17">
        <v>100</v>
      </c>
    </row>
    <row r="29" spans="1:10" ht="17.25" customHeight="1">
      <c r="A29" s="9" t="s">
        <v>24</v>
      </c>
      <c r="B29" s="9" t="s">
        <v>24</v>
      </c>
      <c r="C29" s="9" t="s">
        <v>24</v>
      </c>
      <c r="D29" s="9" t="s">
        <v>23</v>
      </c>
      <c r="E29" s="9" t="s">
        <v>24</v>
      </c>
      <c r="F29" s="9" t="s">
        <v>24</v>
      </c>
      <c r="G29" s="10"/>
      <c r="H29" s="10"/>
      <c r="I29" s="10">
        <f>I11+I21+I26</f>
        <v>3093325</v>
      </c>
      <c r="J29" s="10"/>
    </row>
    <row r="31" spans="1:10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3" spans="4:12">
      <c r="D33" s="13" t="s">
        <v>28</v>
      </c>
      <c r="E33" s="12"/>
      <c r="F33" s="12"/>
      <c r="G33" s="13" t="s">
        <v>29</v>
      </c>
      <c r="K33" s="47"/>
      <c r="L33" s="47"/>
    </row>
  </sheetData>
  <mergeCells count="7">
    <mergeCell ref="A5:J5"/>
    <mergeCell ref="A6:J6"/>
    <mergeCell ref="A31:J31"/>
    <mergeCell ref="D17:E17"/>
    <mergeCell ref="D14:E14"/>
    <mergeCell ref="D19:E19"/>
    <mergeCell ref="D15:E15"/>
  </mergeCells>
  <pageMargins left="0.196850393700787" right="0.196850393700787" top="0.39370078740157499" bottom="0.196850393700787" header="0" footer="0"/>
  <pageSetup paperSize="9" scale="86" fitToHeight="500" orientation="landscape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2025-12-22T07:42:06Z</cp:lastPrinted>
  <dcterms:created xsi:type="dcterms:W3CDTF">2024-12-20T08:53:05Z</dcterms:created>
  <dcterms:modified xsi:type="dcterms:W3CDTF">2025-12-22T07:42:42Z</dcterms:modified>
</cp:coreProperties>
</file>