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20" windowHeight="11020"/>
  </bookViews>
  <sheets>
    <sheet name="Аркуш1" sheetId="1" r:id="rId1"/>
  </sheets>
  <definedNames>
    <definedName name="_xlnm.Print_Titles" localSheetId="0">Аркуш1!$7:$9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6" i="1"/>
  <c r="W65"/>
  <c r="W64"/>
  <c r="W63"/>
  <c r="W62"/>
  <c r="W61"/>
  <c r="W55"/>
  <c r="W56"/>
  <c r="W58"/>
  <c r="W44"/>
  <c r="W47"/>
  <c r="V65"/>
  <c r="V64"/>
  <c r="V63"/>
  <c r="V62"/>
  <c r="V61"/>
  <c r="U101"/>
  <c r="O101"/>
  <c r="P101"/>
  <c r="Q101"/>
  <c r="R101"/>
  <c r="S101"/>
  <c r="T101"/>
  <c r="N101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8"/>
  <c r="W39"/>
  <c r="W40"/>
  <c r="W41"/>
  <c r="W42"/>
  <c r="W43"/>
  <c r="W45"/>
  <c r="W49"/>
  <c r="W50"/>
  <c r="W51"/>
  <c r="W52"/>
  <c r="W59"/>
  <c r="W68"/>
  <c r="W69"/>
  <c r="W71"/>
  <c r="W72"/>
  <c r="W73"/>
  <c r="W74"/>
  <c r="W75"/>
  <c r="W77"/>
  <c r="W78"/>
  <c r="W79"/>
  <c r="W80"/>
  <c r="W81"/>
  <c r="W82"/>
  <c r="W87"/>
  <c r="W91"/>
  <c r="W95"/>
  <c r="W99"/>
  <c r="W100"/>
  <c r="W101"/>
  <c r="V101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6"/>
  <c r="V67"/>
  <c r="V68"/>
  <c r="V69"/>
  <c r="V71"/>
  <c r="V72"/>
  <c r="V73"/>
  <c r="V74"/>
  <c r="V75"/>
  <c r="V76"/>
  <c r="V77"/>
  <c r="V78"/>
  <c r="V79"/>
  <c r="V80"/>
  <c r="V81"/>
  <c r="V82"/>
  <c r="V83"/>
  <c r="V84"/>
  <c r="V85"/>
  <c r="V87"/>
  <c r="V88"/>
  <c r="V91"/>
  <c r="V95"/>
  <c r="V97"/>
  <c r="V98"/>
  <c r="V99"/>
  <c r="V100"/>
  <c r="W10"/>
  <c r="V10"/>
  <c r="U61"/>
  <c r="U62"/>
  <c r="U63"/>
  <c r="U64"/>
  <c r="U65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6"/>
  <c r="U67"/>
  <c r="U68"/>
  <c r="U6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6"/>
  <c r="O67"/>
  <c r="O68"/>
  <c r="O6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6"/>
  <c r="I67"/>
  <c r="I68"/>
  <c r="I69"/>
</calcChain>
</file>

<file path=xl/sharedStrings.xml><?xml version="1.0" encoding="utf-8"?>
<sst xmlns="http://schemas.openxmlformats.org/spreadsheetml/2006/main" count="248" uniqueCount="176">
  <si>
    <t>Станом на 09.01.2026</t>
  </si>
  <si>
    <t>Звіт на дату з початку року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</si>
  <si>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</si>
  <si>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</si>
  <si>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</si>
  <si>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</si>
  <si>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</si>
  <si>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</si>
  <si>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</si>
  <si>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</si>
  <si>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</si>
  <si>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2023 рік (дата факту 30.12.2023)</t>
  </si>
  <si>
    <t>2025 рік (дата факту 31.12.2025)</t>
  </si>
  <si>
    <t>0455100000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</si>
  <si>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</si>
  <si>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</si>
  <si>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</si>
  <si>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</si>
  <si>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</si>
  <si>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</si>
  <si>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</si>
  <si>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</si>
  <si>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</si>
  <si>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</si>
  <si>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</si>
  <si>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</si>
  <si>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</si>
  <si>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</si>
  <si>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</si>
  <si>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</si>
  <si>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</si>
  <si>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</si>
  <si>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</si>
  <si>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</si>
  <si>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</si>
  <si>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</si>
  <si>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</si>
  <si>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</si>
  <si>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</si>
  <si>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</si>
  <si>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</si>
  <si>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</si>
  <si>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</si>
  <si>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</si>
  <si>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</si>
  <si>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</si>
  <si>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</si>
  <si>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</si>
  <si>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</si>
  <si>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</si>
  <si>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</si>
  <si>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</si>
  <si>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</si>
  <si>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</si>
  <si>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</si>
  <si>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</si>
  <si>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</si>
  <si>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</si>
  <si>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</si>
  <si>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</si>
  <si>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</si>
  <si>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</si>
  <si>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</si>
  <si>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</si>
  <si>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</si>
  <si>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</si>
  <si>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</si>
  <si>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</si>
  <si>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</si>
  <si>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</si>
  <si>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</si>
  <si>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</si>
  <si>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</si>
  <si>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</si>
  <si>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</si>
  <si>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</si>
  <si>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</si>
  <si>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</si>
  <si>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</si>
  <si>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</si>
  <si>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</si>
  <si>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</si>
  <si>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</si>
  <si>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24060300</t>
  </si>
  <si>
    <t>Інші надходження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</si>
  <si>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</si>
  <si>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</si>
  <si>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</si>
  <si>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</si>
  <si>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</si>
  <si>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</si>
  <si>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</si>
  <si>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</si>
  <si>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</si>
  <si>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41033900</t>
  </si>
  <si>
    <t>Освітня субвенція з державного бюджету місцевим бюджетам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</si>
  <si>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</si>
  <si>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</si>
  <si>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</si>
  <si>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</si>
  <si>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</si>
  <si>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</si>
  <si>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</si>
  <si>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</si>
  <si>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</si>
  <si>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</si>
  <si>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</si>
  <si>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</si>
  <si>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</si>
  <si>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</si>
  <si>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</si>
  <si>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</si>
  <si>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41059000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</si>
  <si>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 спортивних) ліцеях, ліц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</si>
  <si>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</si>
  <si>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</si>
  <si>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</si>
  <si>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</si>
  <si>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</si>
  <si>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по доходах селищного бюджету за  2025 рік</t>
  </si>
  <si>
    <t xml:space="preserve">Фактичні надходження за  2024 рік
</t>
  </si>
  <si>
    <t>2025 рік</t>
  </si>
  <si>
    <t>Фактичні надходження за  2025 рік</t>
  </si>
  <si>
    <t>Уточнений план на 2025 рік</t>
  </si>
  <si>
    <t>Зміна обсягів надходжень у 2025р.               відносно аналогічного періоду  2024р.</t>
  </si>
  <si>
    <t xml:space="preserve"> + ;   -</t>
  </si>
  <si>
    <t>%</t>
  </si>
  <si>
    <t>в тому числі:</t>
  </si>
  <si>
    <t xml:space="preserve">субвенція від Гречаноподівської сільської територіальної громади </t>
  </si>
  <si>
    <t xml:space="preserve">субвенція від Карпівської сільської територіальної громади </t>
  </si>
  <si>
    <t xml:space="preserve">субвенція від Новолатівської сільської територіальної громади 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</si>
  <si>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</si>
  <si>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</si>
  <si>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СПЕЦІАЛЬНИЙ ФОНД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</si>
  <si>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</si>
  <si>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</si>
  <si>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</si>
  <si>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</si>
  <si>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</si>
  <si>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</si>
  <si>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</si>
  <si>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</si>
  <si>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</si>
  <si>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</si>
  <si>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</si>
  <si>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</si>
  <si>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</si>
  <si>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</si>
  <si>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</si>
  <si>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</si>
  <si>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</si>
  <si>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</si>
  <si>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</si>
  <si>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</si>
  <si>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</si>
  <si>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</si>
  <si>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</si>
  <si>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</si>
  <si>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</si>
  <si>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</si>
  <si>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</si>
  <si>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</si>
  <si>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</si>
  <si>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</si>
  <si>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</si>
  <si>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</si>
  <si>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>41053700</t>
  </si>
  <si>
    <t>Субвенція з місцевого бюджету на співфінансування інвестиційних проектів</t>
  </si>
  <si>
    <t>РАЗОМ ПО БЮДЖЕТУ</t>
  </si>
  <si>
    <t>Начальник відділу фінансів Широківської селищної ради                                                               Вікторія АРСЕНТЬЄВА</t>
  </si>
  <si>
    <t>Освітня субвенція з державного бюджету місцевим бюджетам (на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освіти)</t>
  </si>
  <si>
    <t>в тому числі</t>
  </si>
  <si>
    <t>7</t>
  </si>
  <si>
    <t>8</t>
  </si>
  <si>
    <t>Додаток 1                                                                                                                                              до пояснювальної записки до звіту про виконання  
бюджету Широківської селищної  територіальної громади  за  2025 рік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</si>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</sst>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Aptos Narrow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7" xfId="0" applyBorder="1"/>
    <xf numFmtId="4" fontId="0" fillId="0" borderId="7" xfId="0" applyNumberFormat="1" applyBorder="1"/>
    <xf numFmtId="4" fontId="0" fillId="3" borderId="7" xfId="0" applyNumberFormat="1" applyFill="1" applyBorder="1"/>
    <xf numFmtId="4" fontId="1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NumberFormat="1" applyBorder="1" applyAlignment="1">
      <alignment horizontal="center"/>
    </xf>
    <xf numFmtId="0" fontId="0" fillId="0" borderId="7" xfId="0" applyNumberFormat="1" applyBorder="1" applyAlignment="1">
      <alignment horizontal="center" wrapText="1"/>
    </xf>
    <xf numFmtId="0" fontId="0" fillId="2" borderId="7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4" fontId="4" fillId="0" borderId="7" xfId="0" applyNumberFormat="1" applyFont="1" applyBorder="1" applyAlignment="1">
      <alignment horizontal="center" vertical="center" wrapText="1"/>
    </xf>
    <xf numFmtId="4" fontId="5" fillId="3" borderId="7" xfId="0" applyNumberFormat="1" applyFont="1" applyFill="1" applyBorder="1"/>
    <xf numFmtId="4" fontId="4" fillId="2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Border="1" applyAlignment="1"/>
    <xf numFmtId="0" fontId="0" fillId="0" borderId="0" xfId="0"/>
    <xf numFmtId="4" fontId="1" fillId="2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0" fillId="0" borderId="0" xfId="0"/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2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/>
    <xf numFmtId="4" fontId="0" fillId="0" borderId="7" xfId="0" applyNumberFormat="1" applyBorder="1"/>
    <xf numFmtId="4" fontId="1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4" fontId="1" fillId="4" borderId="7" xfId="0" applyNumberFormat="1" applyFont="1" applyFill="1" applyBorder="1"/>
    <xf numFmtId="0" fontId="4" fillId="4" borderId="7" xfId="0" applyFont="1" applyFill="1" applyBorder="1" applyAlignment="1">
      <alignment wrapText="1"/>
    </xf>
    <xf numFmtId="0" fontId="0" fillId="4" borderId="7" xfId="0" applyFill="1" applyBorder="1" applyAlignment="1">
      <alignment horizontal="center"/>
    </xf>
    <xf numFmtId="4" fontId="1" fillId="4" borderId="10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4" fontId="0" fillId="3" borderId="7" xfId="0" applyNumberFormat="1" applyFill="1" applyBorder="1" applyAlignment="1">
      <alignment vertical="center"/>
    </xf>
    <xf numFmtId="4" fontId="1" fillId="4" borderId="7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" fontId="1" fillId="2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" fontId="1" fillId="4" borderId="7" xfId="0" applyNumberFormat="1" applyFont="1" applyFill="1" applyBorder="1"/>
    <xf numFmtId="0" fontId="6" fillId="0" borderId="7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/>
    </xf>
    <xf numFmtId="164" fontId="1" fillId="4" borderId="7" xfId="0" applyNumberFormat="1" applyFont="1" applyFill="1" applyBorder="1" applyAlignment="1">
      <alignment vertical="center"/>
    </xf>
    <xf numFmtId="164" fontId="1" fillId="4" borderId="7" xfId="0" applyNumberFormat="1" applyFont="1" applyFill="1" applyBorder="1"/>
    <xf numFmtId="0" fontId="5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4" fontId="4" fillId="0" borderId="8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1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05"/>
  <sheetViews>
    <sheetView tabSelected="1" topLeftCell="C91" workbookViewId="0">
      <selection activeCell="W91" sqref="W91"/>
    </sheetView>
  </sheetViews>
  <sheetFormatPr defaultRowHeight="12.5"/>
  <cols>
    <col min="1" max="1" width="0" hidden="1" customWidth="1"/>
    <col min="2" max="2" width="12.26953125" style="17" hidden="1" customWidth="1"/>
    <col min="3" max="3" width="11.26953125" style="17" customWidth="1"/>
    <col min="4" max="4" width="43" style="3" customWidth="1"/>
    <col min="5" max="8" width="16" style="4" hidden="1" customWidth="1"/>
    <col min="9" max="9" width="9.26953125" style="4" hidden="1" customWidth="1"/>
    <col min="10" max="10" width="2.26953125" style="4" hidden="1" customWidth="1"/>
    <col min="11" max="13" width="16" style="4" hidden="1" customWidth="1"/>
    <col min="14" max="14" width="16" style="4" customWidth="1"/>
    <col min="15" max="15" width="0.1796875" style="4" hidden="1" customWidth="1"/>
    <col min="16" max="16" width="0.26953125" style="4" hidden="1" customWidth="1"/>
    <col min="17" max="17" width="16" style="4" hidden="1" customWidth="1"/>
    <col min="18" max="18" width="16" style="4" customWidth="1"/>
    <col min="19" max="19" width="16" style="4" hidden="1" customWidth="1"/>
    <col min="20" max="20" width="16" style="4" customWidth="1"/>
    <col min="21" max="21" width="9.26953125" style="4" customWidth="1"/>
    <col min="22" max="22" width="16.81640625" customWidth="1"/>
    <col min="23" max="23" width="10.7265625" customWidth="1"/>
  </cols>
  <sheetData>
    <row r="1" spans="1:23">
      <c r="B1" s="19" t="s">
        <v>0</v>
      </c>
    </row>
    <row r="2" spans="1:23" ht="63.75" customHeight="1">
      <c r="B2" s="1"/>
      <c r="C2" s="1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6" t="s">
        <v>174</v>
      </c>
      <c r="U2" s="87"/>
      <c r="V2" s="87"/>
      <c r="W2" s="87"/>
    </row>
    <row r="3" spans="1:23" ht="23">
      <c r="B3" s="93" t="s">
        <v>119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94"/>
      <c r="W3" s="94"/>
    </row>
    <row r="4" spans="1:23" ht="0.75" customHeight="1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3" ht="18" hidden="1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3">
      <c r="U6" s="6" t="s">
        <v>2</v>
      </c>
    </row>
    <row r="7" spans="1:23" ht="92.25" customHeight="1">
      <c r="A7" s="7"/>
      <c r="B7" s="90" t="s">
        <v>3</v>
      </c>
      <c r="C7" s="90" t="s">
        <v>4</v>
      </c>
      <c r="D7" s="91" t="s">
        <v>5</v>
      </c>
      <c r="E7" s="92" t="s">
        <v>11</v>
      </c>
      <c r="F7" s="92"/>
      <c r="G7" s="92"/>
      <c r="H7" s="92"/>
      <c r="I7" s="92"/>
      <c r="J7" s="8"/>
      <c r="K7" s="95" t="s">
        <v>120</v>
      </c>
      <c r="L7" s="96"/>
      <c r="M7" s="96"/>
      <c r="N7" s="96"/>
      <c r="O7" s="97"/>
      <c r="P7" s="25"/>
      <c r="Q7" s="27" t="s">
        <v>12</v>
      </c>
      <c r="R7" s="101" t="s">
        <v>121</v>
      </c>
      <c r="S7" s="102"/>
      <c r="T7" s="103"/>
      <c r="U7" s="27"/>
      <c r="V7" s="104" t="s">
        <v>124</v>
      </c>
      <c r="W7" s="105"/>
    </row>
    <row r="8" spans="1:23" ht="49.5" customHeight="1">
      <c r="A8" s="7"/>
      <c r="B8" s="90"/>
      <c r="C8" s="90"/>
      <c r="D8" s="91"/>
      <c r="E8" s="10" t="s">
        <v>6</v>
      </c>
      <c r="F8" s="10" t="s">
        <v>7</v>
      </c>
      <c r="G8" s="10" t="s">
        <v>8</v>
      </c>
      <c r="H8" s="11" t="s">
        <v>9</v>
      </c>
      <c r="I8" s="12" t="s">
        <v>10</v>
      </c>
      <c r="J8" s="9"/>
      <c r="K8" s="98"/>
      <c r="L8" s="99"/>
      <c r="M8" s="99"/>
      <c r="N8" s="99"/>
      <c r="O8" s="100"/>
      <c r="P8" s="25"/>
      <c r="Q8" s="24" t="s">
        <v>6</v>
      </c>
      <c r="R8" s="24" t="s">
        <v>123</v>
      </c>
      <c r="S8" s="24" t="s">
        <v>8</v>
      </c>
      <c r="T8" s="24" t="s">
        <v>122</v>
      </c>
      <c r="U8" s="26" t="s">
        <v>10</v>
      </c>
      <c r="V8" s="79" t="s">
        <v>125</v>
      </c>
      <c r="W8" s="82" t="s">
        <v>126</v>
      </c>
    </row>
    <row r="9" spans="1:23" ht="15.5">
      <c r="A9" s="7"/>
      <c r="B9" s="20">
        <v>1</v>
      </c>
      <c r="C9" s="20">
        <v>1</v>
      </c>
      <c r="D9" s="21">
        <v>2</v>
      </c>
      <c r="E9" s="20">
        <v>4</v>
      </c>
      <c r="F9" s="20">
        <v>5</v>
      </c>
      <c r="G9" s="20">
        <v>6</v>
      </c>
      <c r="H9" s="20">
        <v>7</v>
      </c>
      <c r="I9" s="22">
        <v>8</v>
      </c>
      <c r="J9" s="23"/>
      <c r="K9" s="20">
        <v>9</v>
      </c>
      <c r="L9" s="20">
        <v>10</v>
      </c>
      <c r="M9" s="20">
        <v>11</v>
      </c>
      <c r="N9" s="20">
        <v>3</v>
      </c>
      <c r="O9" s="22">
        <v>13</v>
      </c>
      <c r="P9" s="23"/>
      <c r="Q9" s="20">
        <v>14</v>
      </c>
      <c r="R9" s="20">
        <v>4</v>
      </c>
      <c r="S9" s="20">
        <v>16</v>
      </c>
      <c r="T9" s="20">
        <v>5</v>
      </c>
      <c r="U9" s="22">
        <v>6</v>
      </c>
      <c r="V9" s="34" t="s">
        <v>172</v>
      </c>
      <c r="W9" s="35" t="s">
        <v>173</v>
      </c>
    </row>
    <row r="10" spans="1:23" ht="39" customHeight="1">
      <c r="A10" s="13">
        <v>0</v>
      </c>
      <c r="B10" s="18" t="s">
        <v>13</v>
      </c>
      <c r="C10" s="18" t="s">
        <v>14</v>
      </c>
      <c r="D10" s="14" t="s">
        <v>15</v>
      </c>
      <c r="E10" s="15">
        <v>37300000</v>
      </c>
      <c r="F10" s="15">
        <v>29612616.449999999</v>
      </c>
      <c r="G10" s="15">
        <v>29612616.449999999</v>
      </c>
      <c r="H10" s="15">
        <v>36313740.259999998</v>
      </c>
      <c r="I10" s="12">
        <f t="shared" ref="I10:I41" si="0">IF(G10=0,0,H10/G10*100)</f>
        <v>122.62928647765605</v>
      </c>
      <c r="J10" s="16"/>
      <c r="K10" s="15">
        <v>38721700</v>
      </c>
      <c r="L10" s="15">
        <v>41916100</v>
      </c>
      <c r="M10" s="15">
        <v>41916100</v>
      </c>
      <c r="N10" s="15">
        <v>42899147.450000003</v>
      </c>
      <c r="O10" s="12">
        <f t="shared" ref="O10:O41" si="1">IF(M10=0,0,N10/M10*100)</f>
        <v>102.34527413094254</v>
      </c>
      <c r="P10" s="16"/>
      <c r="Q10" s="15">
        <v>43750000</v>
      </c>
      <c r="R10" s="15">
        <v>50523717.609999999</v>
      </c>
      <c r="S10" s="15">
        <v>50523717.609999999</v>
      </c>
      <c r="T10" s="15">
        <v>53198771.030000001</v>
      </c>
      <c r="U10" s="78">
        <f t="shared" ref="U10:U41" si="2">IF(S10=0,0,T10/S10*100)</f>
        <v>105.2946488234479</v>
      </c>
      <c r="V10" s="76">
        <f>T10-N10</f>
        <v>10299623.579999998</v>
      </c>
      <c r="W10" s="83">
        <f>T10/N10*100</f>
        <v>124.00892370181589</v>
      </c>
    </row>
    <row r="11" spans="1:23" ht="75" hidden="1">
      <c r="A11" s="13">
        <v>0</v>
      </c>
      <c r="B11" s="18" t="s">
        <v>13</v>
      </c>
      <c r="C11" s="18" t="s">
        <v>16</v>
      </c>
      <c r="D11" s="14" t="s">
        <v>17</v>
      </c>
      <c r="E11" s="15">
        <v>1110310</v>
      </c>
      <c r="F11" s="15">
        <v>28185435.940000001</v>
      </c>
      <c r="G11" s="15">
        <v>28185435.940000001</v>
      </c>
      <c r="H11" s="15">
        <v>28185435.940000001</v>
      </c>
      <c r="I11" s="12">
        <f t="shared" si="0"/>
        <v>100</v>
      </c>
      <c r="J11" s="16"/>
      <c r="K11" s="15">
        <v>0</v>
      </c>
      <c r="L11" s="15">
        <v>0</v>
      </c>
      <c r="M11" s="15">
        <v>0</v>
      </c>
      <c r="N11" s="15">
        <v>0</v>
      </c>
      <c r="O11" s="12">
        <f t="shared" si="1"/>
        <v>0</v>
      </c>
      <c r="P11" s="16"/>
      <c r="Q11" s="15">
        <v>0</v>
      </c>
      <c r="R11" s="15">
        <v>0</v>
      </c>
      <c r="S11" s="15">
        <v>0</v>
      </c>
      <c r="T11" s="15">
        <v>0</v>
      </c>
      <c r="U11" s="78">
        <f t="shared" si="2"/>
        <v>0</v>
      </c>
      <c r="V11" s="76">
        <f t="shared" ref="V11:V74" si="3">T11-N11</f>
        <v>0</v>
      </c>
      <c r="W11" s="83" t="e">
        <f t="shared" ref="W11:W74" si="4">T11/N11*100</f>
        <v>#DIV/0!</v>
      </c>
    </row>
    <row r="12" spans="1:23" ht="37.5">
      <c r="A12" s="13">
        <v>0</v>
      </c>
      <c r="B12" s="18" t="s">
        <v>13</v>
      </c>
      <c r="C12" s="18" t="s">
        <v>18</v>
      </c>
      <c r="D12" s="14" t="s">
        <v>19</v>
      </c>
      <c r="E12" s="15">
        <v>6500000</v>
      </c>
      <c r="F12" s="15">
        <v>6500000</v>
      </c>
      <c r="G12" s="15">
        <v>6500000</v>
      </c>
      <c r="H12" s="15">
        <v>8909370.4399999995</v>
      </c>
      <c r="I12" s="12">
        <f t="shared" si="0"/>
        <v>137.06723753846154</v>
      </c>
      <c r="J12" s="16"/>
      <c r="K12" s="15">
        <v>7500000</v>
      </c>
      <c r="L12" s="15">
        <v>9038000</v>
      </c>
      <c r="M12" s="15">
        <v>9038000</v>
      </c>
      <c r="N12" s="15">
        <v>9552524.2699999996</v>
      </c>
      <c r="O12" s="12">
        <f t="shared" si="1"/>
        <v>105.69289964593935</v>
      </c>
      <c r="P12" s="16"/>
      <c r="Q12" s="15">
        <v>9300000</v>
      </c>
      <c r="R12" s="15">
        <v>9300000</v>
      </c>
      <c r="S12" s="15">
        <v>9300000</v>
      </c>
      <c r="T12" s="15">
        <v>10291135.01</v>
      </c>
      <c r="U12" s="78">
        <f t="shared" si="2"/>
        <v>110.65736569892472</v>
      </c>
      <c r="V12" s="76">
        <f t="shared" si="3"/>
        <v>738610.74000000022</v>
      </c>
      <c r="W12" s="83">
        <f t="shared" si="4"/>
        <v>107.73210011430831</v>
      </c>
    </row>
    <row r="13" spans="1:23" ht="37.5">
      <c r="A13" s="13">
        <v>0</v>
      </c>
      <c r="B13" s="18" t="s">
        <v>13</v>
      </c>
      <c r="C13" s="18" t="s">
        <v>20</v>
      </c>
      <c r="D13" s="14" t="s">
        <v>21</v>
      </c>
      <c r="E13" s="15">
        <v>260000</v>
      </c>
      <c r="F13" s="15">
        <v>233800</v>
      </c>
      <c r="G13" s="15">
        <v>233800</v>
      </c>
      <c r="H13" s="15">
        <v>236223.47</v>
      </c>
      <c r="I13" s="12">
        <f t="shared" si="0"/>
        <v>101.03655688622754</v>
      </c>
      <c r="J13" s="16"/>
      <c r="K13" s="15">
        <v>260000</v>
      </c>
      <c r="L13" s="15">
        <v>225000</v>
      </c>
      <c r="M13" s="15">
        <v>225000</v>
      </c>
      <c r="N13" s="15">
        <v>223353.30000000002</v>
      </c>
      <c r="O13" s="12">
        <f t="shared" si="1"/>
        <v>99.268133333333338</v>
      </c>
      <c r="P13" s="16"/>
      <c r="Q13" s="15">
        <v>240000</v>
      </c>
      <c r="R13" s="15">
        <v>452000</v>
      </c>
      <c r="S13" s="15">
        <v>452000</v>
      </c>
      <c r="T13" s="15">
        <v>466465.22</v>
      </c>
      <c r="U13" s="78">
        <f t="shared" si="2"/>
        <v>103.20026991150442</v>
      </c>
      <c r="V13" s="76">
        <f t="shared" si="3"/>
        <v>243111.91999999995</v>
      </c>
      <c r="W13" s="83">
        <f t="shared" si="4"/>
        <v>208.8463523932711</v>
      </c>
    </row>
    <row r="14" spans="1:23" ht="37.5">
      <c r="A14" s="13">
        <v>0</v>
      </c>
      <c r="B14" s="18" t="s">
        <v>13</v>
      </c>
      <c r="C14" s="18" t="s">
        <v>22</v>
      </c>
      <c r="D14" s="14" t="s">
        <v>23</v>
      </c>
      <c r="E14" s="15">
        <v>0</v>
      </c>
      <c r="F14" s="15">
        <v>270000</v>
      </c>
      <c r="G14" s="15">
        <v>270000</v>
      </c>
      <c r="H14" s="15">
        <v>478072.93</v>
      </c>
      <c r="I14" s="12">
        <f t="shared" si="0"/>
        <v>177.06404814814815</v>
      </c>
      <c r="J14" s="16"/>
      <c r="K14" s="15">
        <v>700000</v>
      </c>
      <c r="L14" s="15">
        <v>993000</v>
      </c>
      <c r="M14" s="15">
        <v>993000</v>
      </c>
      <c r="N14" s="15">
        <v>1036374</v>
      </c>
      <c r="O14" s="12">
        <f t="shared" si="1"/>
        <v>104.36797583081572</v>
      </c>
      <c r="P14" s="16"/>
      <c r="Q14" s="15">
        <v>980000</v>
      </c>
      <c r="R14" s="15">
        <v>980000</v>
      </c>
      <c r="S14" s="15">
        <v>980000</v>
      </c>
      <c r="T14" s="15">
        <v>1083185.25</v>
      </c>
      <c r="U14" s="78">
        <f t="shared" si="2"/>
        <v>110.52910714285716</v>
      </c>
      <c r="V14" s="76">
        <f t="shared" si="3"/>
        <v>46811.25</v>
      </c>
      <c r="W14" s="83">
        <f t="shared" si="4"/>
        <v>104.51682983170167</v>
      </c>
    </row>
    <row r="15" spans="1:23" ht="25">
      <c r="A15" s="13">
        <v>0</v>
      </c>
      <c r="B15" s="18" t="s">
        <v>13</v>
      </c>
      <c r="C15" s="18" t="s">
        <v>24</v>
      </c>
      <c r="D15" s="14" t="s">
        <v>25</v>
      </c>
      <c r="E15" s="15">
        <v>150000</v>
      </c>
      <c r="F15" s="15">
        <v>960000</v>
      </c>
      <c r="G15" s="15">
        <v>960000</v>
      </c>
      <c r="H15" s="15">
        <v>995586.5</v>
      </c>
      <c r="I15" s="12">
        <f t="shared" si="0"/>
        <v>103.70692708333334</v>
      </c>
      <c r="J15" s="16"/>
      <c r="K15" s="15">
        <v>650000</v>
      </c>
      <c r="L15" s="15">
        <v>251914.5</v>
      </c>
      <c r="M15" s="15">
        <v>251914.5</v>
      </c>
      <c r="N15" s="15">
        <v>251914.58</v>
      </c>
      <c r="O15" s="12">
        <f t="shared" si="1"/>
        <v>100.00003175680637</v>
      </c>
      <c r="P15" s="16"/>
      <c r="Q15" s="15">
        <v>0</v>
      </c>
      <c r="R15" s="15">
        <v>47435.880000000005</v>
      </c>
      <c r="S15" s="15">
        <v>47435.880000000005</v>
      </c>
      <c r="T15" s="15">
        <v>47453.68</v>
      </c>
      <c r="U15" s="78">
        <f t="shared" si="2"/>
        <v>100.03752433811704</v>
      </c>
      <c r="V15" s="76">
        <f t="shared" si="3"/>
        <v>-204460.9</v>
      </c>
      <c r="W15" s="83">
        <f t="shared" si="4"/>
        <v>18.837210613216591</v>
      </c>
    </row>
    <row r="16" spans="1:23" ht="37.5" customHeight="1">
      <c r="A16" s="13">
        <v>0</v>
      </c>
      <c r="B16" s="18" t="s">
        <v>13</v>
      </c>
      <c r="C16" s="18" t="s">
        <v>26</v>
      </c>
      <c r="D16" s="14" t="s">
        <v>27</v>
      </c>
      <c r="E16" s="15">
        <v>0</v>
      </c>
      <c r="F16" s="15">
        <v>0</v>
      </c>
      <c r="G16" s="15">
        <v>0</v>
      </c>
      <c r="H16" s="15">
        <v>441.12</v>
      </c>
      <c r="I16" s="12">
        <f t="shared" si="0"/>
        <v>0</v>
      </c>
      <c r="J16" s="16"/>
      <c r="K16" s="15">
        <v>400</v>
      </c>
      <c r="L16" s="15">
        <v>450</v>
      </c>
      <c r="M16" s="15">
        <v>450</v>
      </c>
      <c r="N16" s="15">
        <v>450.75</v>
      </c>
      <c r="O16" s="12">
        <f t="shared" si="1"/>
        <v>100.16666666666667</v>
      </c>
      <c r="P16" s="16"/>
      <c r="Q16" s="15">
        <v>450</v>
      </c>
      <c r="R16" s="15">
        <v>150.25</v>
      </c>
      <c r="S16" s="15">
        <v>150.25</v>
      </c>
      <c r="T16" s="15">
        <v>150.25</v>
      </c>
      <c r="U16" s="78">
        <f t="shared" si="2"/>
        <v>100</v>
      </c>
      <c r="V16" s="76">
        <f t="shared" si="3"/>
        <v>-300.5</v>
      </c>
      <c r="W16" s="83">
        <f t="shared" si="4"/>
        <v>33.333333333333329</v>
      </c>
    </row>
    <row r="17" spans="1:23" ht="13">
      <c r="A17" s="13">
        <v>0</v>
      </c>
      <c r="B17" s="18" t="s">
        <v>13</v>
      </c>
      <c r="C17" s="18" t="s">
        <v>28</v>
      </c>
      <c r="D17" s="14" t="s">
        <v>29</v>
      </c>
      <c r="E17" s="15">
        <v>75000</v>
      </c>
      <c r="F17" s="15">
        <v>225000</v>
      </c>
      <c r="G17" s="15">
        <v>225000</v>
      </c>
      <c r="H17" s="15">
        <v>424327.98</v>
      </c>
      <c r="I17" s="12">
        <f t="shared" si="0"/>
        <v>188.59021333333331</v>
      </c>
      <c r="J17" s="16"/>
      <c r="K17" s="15">
        <v>500000</v>
      </c>
      <c r="L17" s="15">
        <v>290000</v>
      </c>
      <c r="M17" s="15">
        <v>290000</v>
      </c>
      <c r="N17" s="15">
        <v>305221.94</v>
      </c>
      <c r="O17" s="12">
        <f t="shared" si="1"/>
        <v>105.2489448275862</v>
      </c>
      <c r="P17" s="16"/>
      <c r="Q17" s="15">
        <v>380000</v>
      </c>
      <c r="R17" s="15">
        <v>417000</v>
      </c>
      <c r="S17" s="15">
        <v>417000</v>
      </c>
      <c r="T17" s="15">
        <v>467233.82</v>
      </c>
      <c r="U17" s="78">
        <f t="shared" si="2"/>
        <v>112.04647961630695</v>
      </c>
      <c r="V17" s="76">
        <f t="shared" si="3"/>
        <v>162011.88</v>
      </c>
      <c r="W17" s="83">
        <f t="shared" si="4"/>
        <v>153.08002432590527</v>
      </c>
    </row>
    <row r="18" spans="1:23" ht="13">
      <c r="A18" s="13">
        <v>0</v>
      </c>
      <c r="B18" s="18" t="s">
        <v>13</v>
      </c>
      <c r="C18" s="18" t="s">
        <v>30</v>
      </c>
      <c r="D18" s="14" t="s">
        <v>29</v>
      </c>
      <c r="E18" s="15">
        <v>560000</v>
      </c>
      <c r="F18" s="15">
        <v>1060000</v>
      </c>
      <c r="G18" s="15">
        <v>1060000</v>
      </c>
      <c r="H18" s="15">
        <v>1629842.54</v>
      </c>
      <c r="I18" s="12">
        <f t="shared" si="0"/>
        <v>153.75873018867924</v>
      </c>
      <c r="J18" s="16"/>
      <c r="K18" s="15">
        <v>1700000</v>
      </c>
      <c r="L18" s="15">
        <v>1850000</v>
      </c>
      <c r="M18" s="15">
        <v>1850000</v>
      </c>
      <c r="N18" s="15">
        <v>1903159.33</v>
      </c>
      <c r="O18" s="12">
        <f t="shared" si="1"/>
        <v>102.8734772972973</v>
      </c>
      <c r="P18" s="16"/>
      <c r="Q18" s="15">
        <v>2506000</v>
      </c>
      <c r="R18" s="15">
        <v>3645205</v>
      </c>
      <c r="S18" s="15">
        <v>3645205</v>
      </c>
      <c r="T18" s="15">
        <v>3931924.31</v>
      </c>
      <c r="U18" s="78">
        <f t="shared" si="2"/>
        <v>107.86565666402849</v>
      </c>
      <c r="V18" s="76">
        <f t="shared" si="3"/>
        <v>2028764.98</v>
      </c>
      <c r="W18" s="83">
        <f t="shared" si="4"/>
        <v>206.59984941985914</v>
      </c>
    </row>
    <row r="19" spans="1:23" ht="75">
      <c r="A19" s="13">
        <v>0</v>
      </c>
      <c r="B19" s="18" t="s">
        <v>13</v>
      </c>
      <c r="C19" s="18" t="s">
        <v>31</v>
      </c>
      <c r="D19" s="14" t="s">
        <v>32</v>
      </c>
      <c r="E19" s="15">
        <v>600000</v>
      </c>
      <c r="F19" s="15">
        <v>600000</v>
      </c>
      <c r="G19" s="15">
        <v>600000</v>
      </c>
      <c r="H19" s="15">
        <v>742820.09</v>
      </c>
      <c r="I19" s="12">
        <f t="shared" si="0"/>
        <v>123.80334833333333</v>
      </c>
      <c r="J19" s="16"/>
      <c r="K19" s="15">
        <v>750000</v>
      </c>
      <c r="L19" s="15">
        <v>1196030</v>
      </c>
      <c r="M19" s="15">
        <v>1196030</v>
      </c>
      <c r="N19" s="15">
        <v>1278155.42</v>
      </c>
      <c r="O19" s="12">
        <f t="shared" si="1"/>
        <v>106.86650167637934</v>
      </c>
      <c r="P19" s="16"/>
      <c r="Q19" s="15">
        <v>1300000</v>
      </c>
      <c r="R19" s="15">
        <v>1831300</v>
      </c>
      <c r="S19" s="15">
        <v>1831300</v>
      </c>
      <c r="T19" s="15">
        <v>1891758.99</v>
      </c>
      <c r="U19" s="78">
        <f t="shared" si="2"/>
        <v>103.30142467099874</v>
      </c>
      <c r="V19" s="76">
        <f t="shared" si="3"/>
        <v>613603.57000000007</v>
      </c>
      <c r="W19" s="83">
        <f t="shared" si="4"/>
        <v>148.00696068714399</v>
      </c>
    </row>
    <row r="20" spans="1:23" ht="62.5">
      <c r="A20" s="13">
        <v>0</v>
      </c>
      <c r="B20" s="18" t="s">
        <v>13</v>
      </c>
      <c r="C20" s="18" t="s">
        <v>33</v>
      </c>
      <c r="D20" s="14" t="s">
        <v>34</v>
      </c>
      <c r="E20" s="15">
        <v>410000</v>
      </c>
      <c r="F20" s="15">
        <v>320000</v>
      </c>
      <c r="G20" s="15">
        <v>320000</v>
      </c>
      <c r="H20" s="15">
        <v>331239.40999999997</v>
      </c>
      <c r="I20" s="12">
        <f t="shared" si="0"/>
        <v>103.51231562499999</v>
      </c>
      <c r="J20" s="16"/>
      <c r="K20" s="15">
        <v>410000</v>
      </c>
      <c r="L20" s="15">
        <v>538000</v>
      </c>
      <c r="M20" s="15">
        <v>538000</v>
      </c>
      <c r="N20" s="15">
        <v>579630.94999999995</v>
      </c>
      <c r="O20" s="12">
        <f t="shared" si="1"/>
        <v>107.73809479553901</v>
      </c>
      <c r="P20" s="16"/>
      <c r="Q20" s="15">
        <v>600000</v>
      </c>
      <c r="R20" s="15">
        <v>527000</v>
      </c>
      <c r="S20" s="15">
        <v>527000</v>
      </c>
      <c r="T20" s="15">
        <v>517133.78</v>
      </c>
      <c r="U20" s="78">
        <f t="shared" si="2"/>
        <v>98.127851992409873</v>
      </c>
      <c r="V20" s="76">
        <f t="shared" si="3"/>
        <v>-62497.169999999925</v>
      </c>
      <c r="W20" s="83">
        <f t="shared" si="4"/>
        <v>89.217765200426243</v>
      </c>
    </row>
    <row r="21" spans="1:23" ht="50">
      <c r="A21" s="13">
        <v>0</v>
      </c>
      <c r="B21" s="18" t="s">
        <v>13</v>
      </c>
      <c r="C21" s="18" t="s">
        <v>35</v>
      </c>
      <c r="D21" s="14" t="s">
        <v>36</v>
      </c>
      <c r="E21" s="15">
        <v>18800</v>
      </c>
      <c r="F21" s="15">
        <v>15898</v>
      </c>
      <c r="G21" s="15">
        <v>15898</v>
      </c>
      <c r="H21" s="15">
        <v>19302.669999999998</v>
      </c>
      <c r="I21" s="12">
        <f t="shared" si="0"/>
        <v>121.41571266826014</v>
      </c>
      <c r="J21" s="16"/>
      <c r="K21" s="15">
        <v>20000</v>
      </c>
      <c r="L21" s="15">
        <v>16000</v>
      </c>
      <c r="M21" s="15">
        <v>16000</v>
      </c>
      <c r="N21" s="15">
        <v>19532.34</v>
      </c>
      <c r="O21" s="12">
        <f t="shared" si="1"/>
        <v>122.07712500000001</v>
      </c>
      <c r="P21" s="16"/>
      <c r="Q21" s="15">
        <v>20000</v>
      </c>
      <c r="R21" s="15">
        <v>26100</v>
      </c>
      <c r="S21" s="15">
        <v>26100</v>
      </c>
      <c r="T21" s="15">
        <v>30168.04</v>
      </c>
      <c r="U21" s="78">
        <f t="shared" si="2"/>
        <v>115.58636015325672</v>
      </c>
      <c r="V21" s="76">
        <f t="shared" si="3"/>
        <v>10635.7</v>
      </c>
      <c r="W21" s="83">
        <f t="shared" si="4"/>
        <v>154.45174515700629</v>
      </c>
    </row>
    <row r="22" spans="1:23" ht="50">
      <c r="A22" s="13">
        <v>0</v>
      </c>
      <c r="B22" s="18" t="s">
        <v>13</v>
      </c>
      <c r="C22" s="18" t="s">
        <v>37</v>
      </c>
      <c r="D22" s="14" t="s">
        <v>38</v>
      </c>
      <c r="E22" s="15">
        <v>17000</v>
      </c>
      <c r="F22" s="15">
        <v>53000</v>
      </c>
      <c r="G22" s="15">
        <v>53000</v>
      </c>
      <c r="H22" s="15">
        <v>63857.46</v>
      </c>
      <c r="I22" s="12">
        <f t="shared" si="0"/>
        <v>120.48577358490566</v>
      </c>
      <c r="J22" s="16"/>
      <c r="K22" s="15">
        <v>60000</v>
      </c>
      <c r="L22" s="15">
        <v>145813.82</v>
      </c>
      <c r="M22" s="15">
        <v>145813.82</v>
      </c>
      <c r="N22" s="15">
        <v>154603.06</v>
      </c>
      <c r="O22" s="12">
        <f t="shared" si="1"/>
        <v>106.02771397114483</v>
      </c>
      <c r="P22" s="16"/>
      <c r="Q22" s="15">
        <v>64000</v>
      </c>
      <c r="R22" s="15">
        <v>114000</v>
      </c>
      <c r="S22" s="15">
        <v>114000</v>
      </c>
      <c r="T22" s="15">
        <v>118598.77</v>
      </c>
      <c r="U22" s="78">
        <f t="shared" si="2"/>
        <v>104.03400877192983</v>
      </c>
      <c r="V22" s="76">
        <f t="shared" si="3"/>
        <v>-36004.289999999994</v>
      </c>
      <c r="W22" s="83">
        <f t="shared" si="4"/>
        <v>76.711786946519695</v>
      </c>
    </row>
    <row r="23" spans="1:23" ht="50">
      <c r="A23" s="13">
        <v>0</v>
      </c>
      <c r="B23" s="18" t="s">
        <v>13</v>
      </c>
      <c r="C23" s="18" t="s">
        <v>39</v>
      </c>
      <c r="D23" s="14" t="s">
        <v>40</v>
      </c>
      <c r="E23" s="15">
        <v>130000</v>
      </c>
      <c r="F23" s="15">
        <v>270000</v>
      </c>
      <c r="G23" s="15">
        <v>270000</v>
      </c>
      <c r="H23" s="15">
        <v>316157.24</v>
      </c>
      <c r="I23" s="12">
        <f t="shared" si="0"/>
        <v>117.09527407407407</v>
      </c>
      <c r="J23" s="16"/>
      <c r="K23" s="15">
        <v>230000</v>
      </c>
      <c r="L23" s="15">
        <v>280000</v>
      </c>
      <c r="M23" s="15">
        <v>280000</v>
      </c>
      <c r="N23" s="15">
        <v>294689.91999999998</v>
      </c>
      <c r="O23" s="12">
        <f t="shared" si="1"/>
        <v>105.24639999999998</v>
      </c>
      <c r="P23" s="16"/>
      <c r="Q23" s="15">
        <v>320000</v>
      </c>
      <c r="R23" s="15">
        <v>560600</v>
      </c>
      <c r="S23" s="15">
        <v>560600</v>
      </c>
      <c r="T23" s="15">
        <v>563243.98</v>
      </c>
      <c r="U23" s="78">
        <f t="shared" si="2"/>
        <v>100.4716339636104</v>
      </c>
      <c r="V23" s="76">
        <f t="shared" si="3"/>
        <v>268554.06</v>
      </c>
      <c r="W23" s="83">
        <f t="shared" si="4"/>
        <v>191.13106413683914</v>
      </c>
    </row>
    <row r="24" spans="1:23" ht="50">
      <c r="A24" s="13">
        <v>0</v>
      </c>
      <c r="B24" s="18" t="s">
        <v>13</v>
      </c>
      <c r="C24" s="18" t="s">
        <v>41</v>
      </c>
      <c r="D24" s="14" t="s">
        <v>42</v>
      </c>
      <c r="E24" s="15">
        <v>340000</v>
      </c>
      <c r="F24" s="15">
        <v>254900</v>
      </c>
      <c r="G24" s="15">
        <v>254900</v>
      </c>
      <c r="H24" s="15">
        <v>280999.21000000002</v>
      </c>
      <c r="I24" s="12">
        <f t="shared" si="0"/>
        <v>110.23899960768931</v>
      </c>
      <c r="J24" s="16"/>
      <c r="K24" s="15">
        <v>305000</v>
      </c>
      <c r="L24" s="15">
        <v>320000</v>
      </c>
      <c r="M24" s="15">
        <v>320000</v>
      </c>
      <c r="N24" s="15">
        <v>323755.24</v>
      </c>
      <c r="O24" s="12">
        <f t="shared" si="1"/>
        <v>101.1735125</v>
      </c>
      <c r="P24" s="16"/>
      <c r="Q24" s="15">
        <v>350000</v>
      </c>
      <c r="R24" s="15">
        <v>385600</v>
      </c>
      <c r="S24" s="15">
        <v>385600</v>
      </c>
      <c r="T24" s="15">
        <v>391435.82</v>
      </c>
      <c r="U24" s="78">
        <f t="shared" si="2"/>
        <v>101.5134387966805</v>
      </c>
      <c r="V24" s="76">
        <f t="shared" si="3"/>
        <v>67680.580000000016</v>
      </c>
      <c r="W24" s="83">
        <f t="shared" si="4"/>
        <v>120.90486010357702</v>
      </c>
    </row>
    <row r="25" spans="1:23" ht="13">
      <c r="A25" s="13">
        <v>0</v>
      </c>
      <c r="B25" s="18" t="s">
        <v>13</v>
      </c>
      <c r="C25" s="18" t="s">
        <v>43</v>
      </c>
      <c r="D25" s="14" t="s">
        <v>44</v>
      </c>
      <c r="E25" s="15">
        <v>730000</v>
      </c>
      <c r="F25" s="15">
        <v>730000</v>
      </c>
      <c r="G25" s="15">
        <v>730000</v>
      </c>
      <c r="H25" s="15">
        <v>799213.1</v>
      </c>
      <c r="I25" s="12">
        <f t="shared" si="0"/>
        <v>109.48124657534247</v>
      </c>
      <c r="J25" s="16"/>
      <c r="K25" s="15">
        <v>810000</v>
      </c>
      <c r="L25" s="15">
        <v>860000</v>
      </c>
      <c r="M25" s="15">
        <v>860000</v>
      </c>
      <c r="N25" s="15">
        <v>871867.54</v>
      </c>
      <c r="O25" s="12">
        <f t="shared" si="1"/>
        <v>101.37994651162792</v>
      </c>
      <c r="P25" s="16"/>
      <c r="Q25" s="15">
        <v>890000</v>
      </c>
      <c r="R25" s="15">
        <v>832000</v>
      </c>
      <c r="S25" s="15">
        <v>832000</v>
      </c>
      <c r="T25" s="15">
        <v>832082.57</v>
      </c>
      <c r="U25" s="78">
        <f t="shared" si="2"/>
        <v>100.00992427884614</v>
      </c>
      <c r="V25" s="76">
        <f t="shared" si="3"/>
        <v>-39784.970000000088</v>
      </c>
      <c r="W25" s="83">
        <f t="shared" si="4"/>
        <v>95.436810275102104</v>
      </c>
    </row>
    <row r="26" spans="1:23" ht="13">
      <c r="A26" s="13">
        <v>0</v>
      </c>
      <c r="B26" s="18" t="s">
        <v>13</v>
      </c>
      <c r="C26" s="18" t="s">
        <v>45</v>
      </c>
      <c r="D26" s="14" t="s">
        <v>46</v>
      </c>
      <c r="E26" s="15">
        <v>2740000</v>
      </c>
      <c r="F26" s="15">
        <v>2740000</v>
      </c>
      <c r="G26" s="15">
        <v>2740000</v>
      </c>
      <c r="H26" s="15">
        <v>3052164.59</v>
      </c>
      <c r="I26" s="12">
        <f t="shared" si="0"/>
        <v>111.39286824817518</v>
      </c>
      <c r="J26" s="16"/>
      <c r="K26" s="15">
        <v>3180000</v>
      </c>
      <c r="L26" s="15">
        <v>3743000</v>
      </c>
      <c r="M26" s="15">
        <v>3743000</v>
      </c>
      <c r="N26" s="15">
        <v>3743680.91</v>
      </c>
      <c r="O26" s="12">
        <f t="shared" si="1"/>
        <v>100.01819155757414</v>
      </c>
      <c r="P26" s="16"/>
      <c r="Q26" s="15">
        <v>3620000</v>
      </c>
      <c r="R26" s="15">
        <v>4752700</v>
      </c>
      <c r="S26" s="15">
        <v>4752700</v>
      </c>
      <c r="T26" s="15">
        <v>4825848.79</v>
      </c>
      <c r="U26" s="78">
        <f t="shared" si="2"/>
        <v>101.53909966966145</v>
      </c>
      <c r="V26" s="76">
        <f t="shared" si="3"/>
        <v>1082167.8799999999</v>
      </c>
      <c r="W26" s="83">
        <f t="shared" si="4"/>
        <v>128.90652024079691</v>
      </c>
    </row>
    <row r="27" spans="1:23" ht="13">
      <c r="A27" s="13">
        <v>0</v>
      </c>
      <c r="B27" s="18" t="s">
        <v>13</v>
      </c>
      <c r="C27" s="18" t="s">
        <v>47</v>
      </c>
      <c r="D27" s="14" t="s">
        <v>48</v>
      </c>
      <c r="E27" s="15">
        <v>1000000</v>
      </c>
      <c r="F27" s="15">
        <v>1282400</v>
      </c>
      <c r="G27" s="15">
        <v>1282400</v>
      </c>
      <c r="H27" s="15">
        <v>1834765.5</v>
      </c>
      <c r="I27" s="12">
        <f t="shared" si="0"/>
        <v>143.07279320024952</v>
      </c>
      <c r="J27" s="16"/>
      <c r="K27" s="15">
        <v>1800000</v>
      </c>
      <c r="L27" s="15">
        <v>1270000</v>
      </c>
      <c r="M27" s="15">
        <v>1270000</v>
      </c>
      <c r="N27" s="15">
        <v>1305406.03</v>
      </c>
      <c r="O27" s="12">
        <f t="shared" si="1"/>
        <v>102.78787637795274</v>
      </c>
      <c r="P27" s="16"/>
      <c r="Q27" s="15">
        <v>1610000</v>
      </c>
      <c r="R27" s="15">
        <v>1290000</v>
      </c>
      <c r="S27" s="15">
        <v>1290000</v>
      </c>
      <c r="T27" s="15">
        <v>1304100.42</v>
      </c>
      <c r="U27" s="78">
        <f t="shared" si="2"/>
        <v>101.0930558139535</v>
      </c>
      <c r="V27" s="76">
        <f t="shared" si="3"/>
        <v>-1305.6100000001024</v>
      </c>
      <c r="W27" s="83">
        <f t="shared" si="4"/>
        <v>99.899984374976412</v>
      </c>
    </row>
    <row r="28" spans="1:23" ht="13">
      <c r="A28" s="13">
        <v>0</v>
      </c>
      <c r="B28" s="18" t="s">
        <v>13</v>
      </c>
      <c r="C28" s="18" t="s">
        <v>49</v>
      </c>
      <c r="D28" s="14" t="s">
        <v>50</v>
      </c>
      <c r="E28" s="15">
        <v>430000</v>
      </c>
      <c r="F28" s="15">
        <v>767402</v>
      </c>
      <c r="G28" s="15">
        <v>767402</v>
      </c>
      <c r="H28" s="15">
        <v>1387856.33</v>
      </c>
      <c r="I28" s="12">
        <f t="shared" si="0"/>
        <v>180.85127873005285</v>
      </c>
      <c r="J28" s="16"/>
      <c r="K28" s="15">
        <v>1110000</v>
      </c>
      <c r="L28" s="15">
        <v>1126000</v>
      </c>
      <c r="M28" s="15">
        <v>1126000</v>
      </c>
      <c r="N28" s="15">
        <v>1156812.33</v>
      </c>
      <c r="O28" s="12">
        <f t="shared" si="1"/>
        <v>102.73644138543519</v>
      </c>
      <c r="P28" s="16"/>
      <c r="Q28" s="15">
        <v>1300000</v>
      </c>
      <c r="R28" s="15">
        <v>1069000</v>
      </c>
      <c r="S28" s="15">
        <v>1069000</v>
      </c>
      <c r="T28" s="15">
        <v>1061762.6200000001</v>
      </c>
      <c r="U28" s="78">
        <f t="shared" si="2"/>
        <v>99.32297661365763</v>
      </c>
      <c r="V28" s="76">
        <f t="shared" si="3"/>
        <v>-95049.709999999963</v>
      </c>
      <c r="W28" s="83">
        <f t="shared" si="4"/>
        <v>91.783480558164527</v>
      </c>
    </row>
    <row r="29" spans="1:23" ht="13">
      <c r="A29" s="13">
        <v>0</v>
      </c>
      <c r="B29" s="18" t="s">
        <v>13</v>
      </c>
      <c r="C29" s="18" t="s">
        <v>51</v>
      </c>
      <c r="D29" s="14" t="s">
        <v>52</v>
      </c>
      <c r="E29" s="15">
        <v>0</v>
      </c>
      <c r="F29" s="15">
        <v>0</v>
      </c>
      <c r="G29" s="15">
        <v>0</v>
      </c>
      <c r="H29" s="15">
        <v>0</v>
      </c>
      <c r="I29" s="12">
        <f t="shared" si="0"/>
        <v>0</v>
      </c>
      <c r="J29" s="16"/>
      <c r="K29" s="15">
        <v>0</v>
      </c>
      <c r="L29" s="15">
        <v>25000</v>
      </c>
      <c r="M29" s="15">
        <v>25000</v>
      </c>
      <c r="N29" s="15">
        <v>25000</v>
      </c>
      <c r="O29" s="12">
        <f t="shared" si="1"/>
        <v>100</v>
      </c>
      <c r="P29" s="16"/>
      <c r="Q29" s="15">
        <v>25000</v>
      </c>
      <c r="R29" s="15">
        <v>12500</v>
      </c>
      <c r="S29" s="15">
        <v>12500</v>
      </c>
      <c r="T29" s="15">
        <v>12500</v>
      </c>
      <c r="U29" s="78">
        <f t="shared" si="2"/>
        <v>100</v>
      </c>
      <c r="V29" s="76">
        <f t="shared" si="3"/>
        <v>-12500</v>
      </c>
      <c r="W29" s="83">
        <f t="shared" si="4"/>
        <v>50</v>
      </c>
    </row>
    <row r="30" spans="1:23" ht="13">
      <c r="A30" s="13">
        <v>0</v>
      </c>
      <c r="B30" s="18" t="s">
        <v>13</v>
      </c>
      <c r="C30" s="18" t="s">
        <v>53</v>
      </c>
      <c r="D30" s="14" t="s">
        <v>54</v>
      </c>
      <c r="E30" s="15">
        <v>50000</v>
      </c>
      <c r="F30" s="15">
        <v>75000</v>
      </c>
      <c r="G30" s="15">
        <v>75000</v>
      </c>
      <c r="H30" s="15">
        <v>86790</v>
      </c>
      <c r="I30" s="12">
        <f t="shared" si="0"/>
        <v>115.72</v>
      </c>
      <c r="J30" s="16"/>
      <c r="K30" s="15">
        <v>100000</v>
      </c>
      <c r="L30" s="15">
        <v>139066</v>
      </c>
      <c r="M30" s="15">
        <v>139066</v>
      </c>
      <c r="N30" s="15">
        <v>139326.31</v>
      </c>
      <c r="O30" s="12">
        <f t="shared" si="1"/>
        <v>100.18718450232265</v>
      </c>
      <c r="P30" s="16"/>
      <c r="Q30" s="15">
        <v>125000</v>
      </c>
      <c r="R30" s="15">
        <v>174200</v>
      </c>
      <c r="S30" s="15">
        <v>174200</v>
      </c>
      <c r="T30" s="15">
        <v>174237.78</v>
      </c>
      <c r="U30" s="78">
        <f t="shared" si="2"/>
        <v>100.02168771526981</v>
      </c>
      <c r="V30" s="76">
        <f t="shared" si="3"/>
        <v>34911.47</v>
      </c>
      <c r="W30" s="83">
        <f t="shared" si="4"/>
        <v>125.05734200525372</v>
      </c>
    </row>
    <row r="31" spans="1:23" ht="13">
      <c r="A31" s="13">
        <v>0</v>
      </c>
      <c r="B31" s="18" t="s">
        <v>13</v>
      </c>
      <c r="C31" s="18" t="s">
        <v>55</v>
      </c>
      <c r="D31" s="14" t="s">
        <v>56</v>
      </c>
      <c r="E31" s="15">
        <v>750000</v>
      </c>
      <c r="F31" s="15">
        <v>750000</v>
      </c>
      <c r="G31" s="15">
        <v>750000</v>
      </c>
      <c r="H31" s="15">
        <v>904128.22</v>
      </c>
      <c r="I31" s="12">
        <f t="shared" si="0"/>
        <v>120.55042933333333</v>
      </c>
      <c r="J31" s="16"/>
      <c r="K31" s="15">
        <v>900000</v>
      </c>
      <c r="L31" s="15">
        <v>1158000</v>
      </c>
      <c r="M31" s="15">
        <v>1158000</v>
      </c>
      <c r="N31" s="15">
        <v>1340433.25</v>
      </c>
      <c r="O31" s="12">
        <f t="shared" si="1"/>
        <v>115.75416666666666</v>
      </c>
      <c r="P31" s="16"/>
      <c r="Q31" s="15">
        <v>1200000</v>
      </c>
      <c r="R31" s="15">
        <v>1200000</v>
      </c>
      <c r="S31" s="15">
        <v>1200000</v>
      </c>
      <c r="T31" s="15">
        <v>1193797.8799999999</v>
      </c>
      <c r="U31" s="78">
        <f t="shared" si="2"/>
        <v>99.483156666666659</v>
      </c>
      <c r="V31" s="76">
        <f t="shared" si="3"/>
        <v>-146635.37000000011</v>
      </c>
      <c r="W31" s="83">
        <f t="shared" si="4"/>
        <v>89.060598877265988</v>
      </c>
    </row>
    <row r="32" spans="1:23" ht="13">
      <c r="A32" s="13">
        <v>0</v>
      </c>
      <c r="B32" s="18" t="s">
        <v>13</v>
      </c>
      <c r="C32" s="18" t="s">
        <v>57</v>
      </c>
      <c r="D32" s="14" t="s">
        <v>58</v>
      </c>
      <c r="E32" s="15">
        <v>3797800</v>
      </c>
      <c r="F32" s="15">
        <v>3497800</v>
      </c>
      <c r="G32" s="15">
        <v>3497800</v>
      </c>
      <c r="H32" s="15">
        <v>3622702.27</v>
      </c>
      <c r="I32" s="12">
        <f t="shared" si="0"/>
        <v>103.57088083938476</v>
      </c>
      <c r="J32" s="16"/>
      <c r="K32" s="15">
        <v>3950000</v>
      </c>
      <c r="L32" s="15">
        <v>6213837</v>
      </c>
      <c r="M32" s="15">
        <v>6213837</v>
      </c>
      <c r="N32" s="15">
        <v>6415019.4000000004</v>
      </c>
      <c r="O32" s="12">
        <f t="shared" si="1"/>
        <v>103.23765171181671</v>
      </c>
      <c r="P32" s="16"/>
      <c r="Q32" s="15">
        <v>6400000</v>
      </c>
      <c r="R32" s="15">
        <v>6970400</v>
      </c>
      <c r="S32" s="15">
        <v>6970400</v>
      </c>
      <c r="T32" s="15">
        <v>6981480.4000000004</v>
      </c>
      <c r="U32" s="78">
        <f t="shared" si="2"/>
        <v>100.15896361758291</v>
      </c>
      <c r="V32" s="76">
        <f t="shared" si="3"/>
        <v>566461</v>
      </c>
      <c r="W32" s="83">
        <f t="shared" si="4"/>
        <v>108.83023050561624</v>
      </c>
    </row>
    <row r="33" spans="1:23" ht="62.5">
      <c r="A33" s="13">
        <v>0</v>
      </c>
      <c r="B33" s="18" t="s">
        <v>13</v>
      </c>
      <c r="C33" s="18" t="s">
        <v>59</v>
      </c>
      <c r="D33" s="14" t="s">
        <v>60</v>
      </c>
      <c r="E33" s="15">
        <v>3010000</v>
      </c>
      <c r="F33" s="15">
        <v>3010000</v>
      </c>
      <c r="G33" s="15">
        <v>3010000</v>
      </c>
      <c r="H33" s="15">
        <v>4223829.92</v>
      </c>
      <c r="I33" s="12">
        <f t="shared" si="0"/>
        <v>140.32657541528241</v>
      </c>
      <c r="J33" s="16"/>
      <c r="K33" s="15">
        <v>4200000</v>
      </c>
      <c r="L33" s="15">
        <v>4000000</v>
      </c>
      <c r="M33" s="15">
        <v>4000000</v>
      </c>
      <c r="N33" s="15">
        <v>4093383.59</v>
      </c>
      <c r="O33" s="12">
        <f t="shared" si="1"/>
        <v>102.33458975000001</v>
      </c>
      <c r="P33" s="16"/>
      <c r="Q33" s="15">
        <v>4320000</v>
      </c>
      <c r="R33" s="15">
        <v>5903000</v>
      </c>
      <c r="S33" s="15">
        <v>5903000</v>
      </c>
      <c r="T33" s="15">
        <v>5942192.4299999997</v>
      </c>
      <c r="U33" s="78">
        <f t="shared" si="2"/>
        <v>100.66394087751991</v>
      </c>
      <c r="V33" s="76">
        <f t="shared" si="3"/>
        <v>1848808.8399999999</v>
      </c>
      <c r="W33" s="83">
        <f t="shared" si="4"/>
        <v>145.16578520802639</v>
      </c>
    </row>
    <row r="34" spans="1:23" ht="37.5">
      <c r="A34" s="13">
        <v>0</v>
      </c>
      <c r="B34" s="18" t="s">
        <v>13</v>
      </c>
      <c r="C34" s="18" t="s">
        <v>61</v>
      </c>
      <c r="D34" s="14" t="s">
        <v>62</v>
      </c>
      <c r="E34" s="15">
        <v>850000</v>
      </c>
      <c r="F34" s="15">
        <v>4706300</v>
      </c>
      <c r="G34" s="15">
        <v>4706300</v>
      </c>
      <c r="H34" s="15">
        <v>4827196.4800000004</v>
      </c>
      <c r="I34" s="12">
        <f t="shared" si="0"/>
        <v>102.56882221702826</v>
      </c>
      <c r="J34" s="16"/>
      <c r="K34" s="15">
        <v>3000000</v>
      </c>
      <c r="L34" s="15">
        <v>422498.29999999981</v>
      </c>
      <c r="M34" s="15">
        <v>422498.29999999981</v>
      </c>
      <c r="N34" s="15">
        <v>422498.33</v>
      </c>
      <c r="O34" s="12">
        <f t="shared" si="1"/>
        <v>100.00000710062034</v>
      </c>
      <c r="P34" s="16"/>
      <c r="Q34" s="15">
        <v>0</v>
      </c>
      <c r="R34" s="15">
        <v>124413</v>
      </c>
      <c r="S34" s="15">
        <v>124413</v>
      </c>
      <c r="T34" s="15">
        <v>124623.09</v>
      </c>
      <c r="U34" s="78">
        <f t="shared" si="2"/>
        <v>100.168864989993</v>
      </c>
      <c r="V34" s="76">
        <f t="shared" si="3"/>
        <v>-297875.24</v>
      </c>
      <c r="W34" s="83">
        <f t="shared" si="4"/>
        <v>29.49670593964241</v>
      </c>
    </row>
    <row r="35" spans="1:23" ht="13">
      <c r="A35" s="13">
        <v>0</v>
      </c>
      <c r="B35" s="18" t="s">
        <v>13</v>
      </c>
      <c r="C35" s="18" t="s">
        <v>63</v>
      </c>
      <c r="D35" s="14" t="s">
        <v>64</v>
      </c>
      <c r="E35" s="15">
        <v>3000</v>
      </c>
      <c r="F35" s="15">
        <v>3000</v>
      </c>
      <c r="G35" s="15">
        <v>3000</v>
      </c>
      <c r="H35" s="15">
        <v>5100</v>
      </c>
      <c r="I35" s="12">
        <f t="shared" si="0"/>
        <v>170</v>
      </c>
      <c r="J35" s="16"/>
      <c r="K35" s="15">
        <v>5000</v>
      </c>
      <c r="L35" s="15">
        <v>7559</v>
      </c>
      <c r="M35" s="15">
        <v>7559</v>
      </c>
      <c r="N35" s="15">
        <v>7939</v>
      </c>
      <c r="O35" s="12">
        <f t="shared" si="1"/>
        <v>105.02711998941659</v>
      </c>
      <c r="P35" s="16"/>
      <c r="Q35" s="15">
        <v>7600</v>
      </c>
      <c r="R35" s="15">
        <v>74399.95</v>
      </c>
      <c r="S35" s="15">
        <v>74399.95</v>
      </c>
      <c r="T35" s="15">
        <v>75757.88</v>
      </c>
      <c r="U35" s="78">
        <f t="shared" si="2"/>
        <v>101.82517595777955</v>
      </c>
      <c r="V35" s="76">
        <f t="shared" si="3"/>
        <v>67818.880000000005</v>
      </c>
      <c r="W35" s="83">
        <f t="shared" si="4"/>
        <v>954.24965360876683</v>
      </c>
    </row>
    <row r="36" spans="1:23" ht="75">
      <c r="A36" s="13">
        <v>0</v>
      </c>
      <c r="B36" s="18" t="s">
        <v>13</v>
      </c>
      <c r="C36" s="18" t="s">
        <v>65</v>
      </c>
      <c r="D36" s="14" t="s">
        <v>66</v>
      </c>
      <c r="E36" s="15">
        <v>15000</v>
      </c>
      <c r="F36" s="15">
        <v>7000</v>
      </c>
      <c r="G36" s="15">
        <v>7000</v>
      </c>
      <c r="H36" s="15">
        <v>7000</v>
      </c>
      <c r="I36" s="12">
        <f t="shared" si="0"/>
        <v>100</v>
      </c>
      <c r="J36" s="16"/>
      <c r="K36" s="15">
        <v>15000</v>
      </c>
      <c r="L36" s="15">
        <v>534200</v>
      </c>
      <c r="M36" s="15">
        <v>534200</v>
      </c>
      <c r="N36" s="15">
        <v>549200</v>
      </c>
      <c r="O36" s="12">
        <f t="shared" si="1"/>
        <v>102.8079371022089</v>
      </c>
      <c r="P36" s="16"/>
      <c r="Q36" s="15">
        <v>15000</v>
      </c>
      <c r="R36" s="15">
        <v>119969</v>
      </c>
      <c r="S36" s="15">
        <v>119969</v>
      </c>
      <c r="T36" s="15">
        <v>126840.5</v>
      </c>
      <c r="U36" s="78">
        <f t="shared" si="2"/>
        <v>105.72772966349639</v>
      </c>
      <c r="V36" s="76">
        <f t="shared" si="3"/>
        <v>-422359.5</v>
      </c>
      <c r="W36" s="83">
        <f t="shared" si="4"/>
        <v>23.095502549162418</v>
      </c>
    </row>
    <row r="37" spans="1:23" ht="50">
      <c r="A37" s="13">
        <v>0</v>
      </c>
      <c r="B37" s="18" t="s">
        <v>13</v>
      </c>
      <c r="C37" s="18" t="s">
        <v>67</v>
      </c>
      <c r="D37" s="14" t="s">
        <v>68</v>
      </c>
      <c r="E37" s="15">
        <v>0</v>
      </c>
      <c r="F37" s="15">
        <v>0</v>
      </c>
      <c r="G37" s="15">
        <v>0</v>
      </c>
      <c r="H37" s="15">
        <v>0</v>
      </c>
      <c r="I37" s="12">
        <f t="shared" si="0"/>
        <v>0</v>
      </c>
      <c r="J37" s="16"/>
      <c r="K37" s="15">
        <v>0</v>
      </c>
      <c r="L37" s="15">
        <v>0</v>
      </c>
      <c r="M37" s="15">
        <v>0</v>
      </c>
      <c r="N37" s="15">
        <v>0</v>
      </c>
      <c r="O37" s="12">
        <f t="shared" si="1"/>
        <v>0</v>
      </c>
      <c r="P37" s="16"/>
      <c r="Q37" s="15">
        <v>0</v>
      </c>
      <c r="R37" s="15">
        <v>51</v>
      </c>
      <c r="S37" s="15">
        <v>51</v>
      </c>
      <c r="T37" s="15">
        <v>51</v>
      </c>
      <c r="U37" s="78">
        <f t="shared" si="2"/>
        <v>100</v>
      </c>
      <c r="V37" s="76">
        <f t="shared" si="3"/>
        <v>51</v>
      </c>
      <c r="W37" s="83">
        <v>0</v>
      </c>
    </row>
    <row r="38" spans="1:23" ht="75">
      <c r="A38" s="13">
        <v>0</v>
      </c>
      <c r="B38" s="18" t="s">
        <v>13</v>
      </c>
      <c r="C38" s="18" t="s">
        <v>69</v>
      </c>
      <c r="D38" s="14" t="s">
        <v>70</v>
      </c>
      <c r="E38" s="15">
        <v>0</v>
      </c>
      <c r="F38" s="15">
        <v>0</v>
      </c>
      <c r="G38" s="15">
        <v>0</v>
      </c>
      <c r="H38" s="15">
        <v>0</v>
      </c>
      <c r="I38" s="12">
        <f t="shared" si="0"/>
        <v>0</v>
      </c>
      <c r="J38" s="16"/>
      <c r="K38" s="15">
        <v>0</v>
      </c>
      <c r="L38" s="15">
        <v>76371.600000000006</v>
      </c>
      <c r="M38" s="15">
        <v>76371.600000000006</v>
      </c>
      <c r="N38" s="15">
        <v>76371.600000000006</v>
      </c>
      <c r="O38" s="12">
        <f t="shared" si="1"/>
        <v>100</v>
      </c>
      <c r="P38" s="16"/>
      <c r="Q38" s="15">
        <v>0</v>
      </c>
      <c r="R38" s="15">
        <v>26609</v>
      </c>
      <c r="S38" s="15">
        <v>26609</v>
      </c>
      <c r="T38" s="15">
        <v>26609</v>
      </c>
      <c r="U38" s="78">
        <f t="shared" si="2"/>
        <v>100</v>
      </c>
      <c r="V38" s="76">
        <f t="shared" si="3"/>
        <v>-49762.600000000006</v>
      </c>
      <c r="W38" s="83">
        <f t="shared" si="4"/>
        <v>34.841485578408729</v>
      </c>
    </row>
    <row r="39" spans="1:23" ht="13">
      <c r="A39" s="13">
        <v>0</v>
      </c>
      <c r="B39" s="18" t="s">
        <v>13</v>
      </c>
      <c r="C39" s="18" t="s">
        <v>71</v>
      </c>
      <c r="D39" s="14" t="s">
        <v>72</v>
      </c>
      <c r="E39" s="15">
        <v>350000</v>
      </c>
      <c r="F39" s="15">
        <v>150000</v>
      </c>
      <c r="G39" s="15">
        <v>150000</v>
      </c>
      <c r="H39" s="15">
        <v>144037.62</v>
      </c>
      <c r="I39" s="12">
        <f t="shared" si="0"/>
        <v>96.025080000000003</v>
      </c>
      <c r="J39" s="16"/>
      <c r="K39" s="15">
        <v>180000</v>
      </c>
      <c r="L39" s="15">
        <v>271991</v>
      </c>
      <c r="M39" s="15">
        <v>271991</v>
      </c>
      <c r="N39" s="15">
        <v>285385.71999999997</v>
      </c>
      <c r="O39" s="12">
        <f t="shared" si="1"/>
        <v>104.9246923611443</v>
      </c>
      <c r="P39" s="16"/>
      <c r="Q39" s="15">
        <v>325000</v>
      </c>
      <c r="R39" s="15">
        <v>287000</v>
      </c>
      <c r="S39" s="15">
        <v>287000</v>
      </c>
      <c r="T39" s="15">
        <v>284933.93</v>
      </c>
      <c r="U39" s="78">
        <f t="shared" si="2"/>
        <v>99.280114982578397</v>
      </c>
      <c r="V39" s="76">
        <f t="shared" si="3"/>
        <v>-451.78999999997905</v>
      </c>
      <c r="W39" s="83">
        <f t="shared" si="4"/>
        <v>99.841691448331758</v>
      </c>
    </row>
    <row r="40" spans="1:23" ht="25">
      <c r="A40" s="13">
        <v>0</v>
      </c>
      <c r="B40" s="18" t="s">
        <v>13</v>
      </c>
      <c r="C40" s="18" t="s">
        <v>73</v>
      </c>
      <c r="D40" s="14" t="s">
        <v>74</v>
      </c>
      <c r="E40" s="15">
        <v>0</v>
      </c>
      <c r="F40" s="15">
        <v>40000</v>
      </c>
      <c r="G40" s="15">
        <v>40000</v>
      </c>
      <c r="H40" s="15">
        <v>61217</v>
      </c>
      <c r="I40" s="12">
        <f t="shared" si="0"/>
        <v>153.04249999999999</v>
      </c>
      <c r="J40" s="16"/>
      <c r="K40" s="15">
        <v>65000</v>
      </c>
      <c r="L40" s="15">
        <v>36250</v>
      </c>
      <c r="M40" s="15">
        <v>36250</v>
      </c>
      <c r="N40" s="15">
        <v>36403</v>
      </c>
      <c r="O40" s="12">
        <f t="shared" si="1"/>
        <v>100.42206896551724</v>
      </c>
      <c r="P40" s="16"/>
      <c r="Q40" s="15">
        <v>40000</v>
      </c>
      <c r="R40" s="15">
        <v>12000</v>
      </c>
      <c r="S40" s="15">
        <v>12000</v>
      </c>
      <c r="T40" s="15">
        <v>13420</v>
      </c>
      <c r="U40" s="78">
        <f t="shared" si="2"/>
        <v>111.83333333333334</v>
      </c>
      <c r="V40" s="76">
        <f t="shared" si="3"/>
        <v>-22983</v>
      </c>
      <c r="W40" s="83">
        <f t="shared" si="4"/>
        <v>36.865093536247009</v>
      </c>
    </row>
    <row r="41" spans="1:23" ht="37.5">
      <c r="A41" s="13">
        <v>0</v>
      </c>
      <c r="B41" s="18" t="s">
        <v>13</v>
      </c>
      <c r="C41" s="18" t="s">
        <v>75</v>
      </c>
      <c r="D41" s="14" t="s">
        <v>76</v>
      </c>
      <c r="E41" s="15">
        <v>45000</v>
      </c>
      <c r="F41" s="15">
        <v>45000</v>
      </c>
      <c r="G41" s="15">
        <v>45000</v>
      </c>
      <c r="H41" s="15">
        <v>67856.14</v>
      </c>
      <c r="I41" s="12">
        <f t="shared" si="0"/>
        <v>150.79142222222222</v>
      </c>
      <c r="J41" s="16"/>
      <c r="K41" s="15">
        <v>45000</v>
      </c>
      <c r="L41" s="15">
        <v>63201.29</v>
      </c>
      <c r="M41" s="15">
        <v>63201.29</v>
      </c>
      <c r="N41" s="15">
        <v>69765.009999999995</v>
      </c>
      <c r="O41" s="12">
        <f t="shared" si="1"/>
        <v>110.38542093049048</v>
      </c>
      <c r="P41" s="16"/>
      <c r="Q41" s="15">
        <v>59200</v>
      </c>
      <c r="R41" s="15">
        <v>59200</v>
      </c>
      <c r="S41" s="15">
        <v>59200</v>
      </c>
      <c r="T41" s="15">
        <v>76347.570000000007</v>
      </c>
      <c r="U41" s="78">
        <f t="shared" si="2"/>
        <v>128.96548986486488</v>
      </c>
      <c r="V41" s="76">
        <f t="shared" si="3"/>
        <v>6582.5600000000122</v>
      </c>
      <c r="W41" s="83">
        <f t="shared" si="4"/>
        <v>109.43533155087344</v>
      </c>
    </row>
    <row r="42" spans="1:23" ht="38.25" customHeight="1">
      <c r="A42" s="13">
        <v>0</v>
      </c>
      <c r="B42" s="18" t="s">
        <v>13</v>
      </c>
      <c r="C42" s="18" t="s">
        <v>77</v>
      </c>
      <c r="D42" s="14" t="s">
        <v>78</v>
      </c>
      <c r="E42" s="15">
        <v>94800</v>
      </c>
      <c r="F42" s="15">
        <v>94800</v>
      </c>
      <c r="G42" s="15">
        <v>94800</v>
      </c>
      <c r="H42" s="15">
        <v>176346.92</v>
      </c>
      <c r="I42" s="12">
        <f t="shared" ref="I42:I69" si="5">IF(G42=0,0,H42/G42*100)</f>
        <v>186.01995780590718</v>
      </c>
      <c r="J42" s="16"/>
      <c r="K42" s="15">
        <v>195000</v>
      </c>
      <c r="L42" s="15">
        <v>205000</v>
      </c>
      <c r="M42" s="15">
        <v>205000</v>
      </c>
      <c r="N42" s="15">
        <v>210517.71</v>
      </c>
      <c r="O42" s="12">
        <f t="shared" ref="O42:O69" si="6">IF(M42=0,0,N42/M42*100)</f>
        <v>102.69156585365853</v>
      </c>
      <c r="P42" s="16"/>
      <c r="Q42" s="15">
        <v>210000</v>
      </c>
      <c r="R42" s="15">
        <v>183000</v>
      </c>
      <c r="S42" s="15">
        <v>183000</v>
      </c>
      <c r="T42" s="15">
        <v>177260.89</v>
      </c>
      <c r="U42" s="78">
        <f t="shared" ref="U42:U69" si="7">IF(S42=0,0,T42/S42*100)</f>
        <v>96.863874316939899</v>
      </c>
      <c r="V42" s="76">
        <f t="shared" si="3"/>
        <v>-33256.819999999978</v>
      </c>
      <c r="W42" s="83">
        <f t="shared" si="4"/>
        <v>84.202364732164341</v>
      </c>
    </row>
    <row r="43" spans="1:23" ht="37.5" hidden="1">
      <c r="A43" s="13">
        <v>0</v>
      </c>
      <c r="B43" s="18" t="s">
        <v>13</v>
      </c>
      <c r="C43" s="18" t="s">
        <v>79</v>
      </c>
      <c r="D43" s="14" t="s">
        <v>80</v>
      </c>
      <c r="E43" s="15">
        <v>5200</v>
      </c>
      <c r="F43" s="15">
        <v>4000</v>
      </c>
      <c r="G43" s="15">
        <v>4000</v>
      </c>
      <c r="H43" s="15">
        <v>4012</v>
      </c>
      <c r="I43" s="12">
        <f t="shared" si="5"/>
        <v>100.29999999999998</v>
      </c>
      <c r="J43" s="16"/>
      <c r="K43" s="15">
        <v>5000</v>
      </c>
      <c r="L43" s="15">
        <v>0</v>
      </c>
      <c r="M43" s="15">
        <v>0</v>
      </c>
      <c r="N43" s="15">
        <v>0</v>
      </c>
      <c r="O43" s="12">
        <f t="shared" si="6"/>
        <v>0</v>
      </c>
      <c r="P43" s="16"/>
      <c r="Q43" s="15">
        <v>0</v>
      </c>
      <c r="R43" s="15">
        <v>0</v>
      </c>
      <c r="S43" s="15">
        <v>0</v>
      </c>
      <c r="T43" s="15">
        <v>0</v>
      </c>
      <c r="U43" s="78">
        <f t="shared" si="7"/>
        <v>0</v>
      </c>
      <c r="V43" s="76">
        <f t="shared" si="3"/>
        <v>0</v>
      </c>
      <c r="W43" s="83" t="e">
        <f t="shared" si="4"/>
        <v>#DIV/0!</v>
      </c>
    </row>
    <row r="44" spans="1:23" ht="75">
      <c r="A44" s="13">
        <v>0</v>
      </c>
      <c r="B44" s="18" t="s">
        <v>13</v>
      </c>
      <c r="C44" s="18" t="s">
        <v>81</v>
      </c>
      <c r="D44" s="14" t="s">
        <v>82</v>
      </c>
      <c r="E44" s="15">
        <v>0</v>
      </c>
      <c r="F44" s="15">
        <v>0</v>
      </c>
      <c r="G44" s="15">
        <v>0</v>
      </c>
      <c r="H44" s="15">
        <v>840</v>
      </c>
      <c r="I44" s="12">
        <f t="shared" si="5"/>
        <v>0</v>
      </c>
      <c r="J44" s="16"/>
      <c r="K44" s="15">
        <v>400</v>
      </c>
      <c r="L44" s="15">
        <v>1595</v>
      </c>
      <c r="M44" s="15">
        <v>1595</v>
      </c>
      <c r="N44" s="15">
        <v>1595.85</v>
      </c>
      <c r="O44" s="12">
        <f t="shared" si="6"/>
        <v>100.05329153605015</v>
      </c>
      <c r="P44" s="16"/>
      <c r="Q44" s="15">
        <v>0</v>
      </c>
      <c r="R44" s="15">
        <v>263.8</v>
      </c>
      <c r="S44" s="15">
        <v>263.8</v>
      </c>
      <c r="T44" s="15">
        <v>263.8</v>
      </c>
      <c r="U44" s="78">
        <f t="shared" si="7"/>
        <v>100</v>
      </c>
      <c r="V44" s="76">
        <f t="shared" si="3"/>
        <v>-1332.05</v>
      </c>
      <c r="W44" s="83">
        <f>T44/N44*100</f>
        <v>16.530375661872984</v>
      </c>
    </row>
    <row r="45" spans="1:23" ht="13">
      <c r="A45" s="13">
        <v>0</v>
      </c>
      <c r="B45" s="18" t="s">
        <v>13</v>
      </c>
      <c r="C45" s="18" t="s">
        <v>83</v>
      </c>
      <c r="D45" s="14" t="s">
        <v>84</v>
      </c>
      <c r="E45" s="15">
        <v>0</v>
      </c>
      <c r="F45" s="15">
        <v>430000</v>
      </c>
      <c r="G45" s="15">
        <v>430000</v>
      </c>
      <c r="H45" s="15">
        <v>432987.02</v>
      </c>
      <c r="I45" s="12">
        <f t="shared" si="5"/>
        <v>100.69465581395349</v>
      </c>
      <c r="J45" s="16"/>
      <c r="K45" s="15">
        <v>0</v>
      </c>
      <c r="L45" s="15">
        <v>84544.78</v>
      </c>
      <c r="M45" s="15">
        <v>84544.78</v>
      </c>
      <c r="N45" s="15">
        <v>84544.78</v>
      </c>
      <c r="O45" s="12">
        <f t="shared" si="6"/>
        <v>100</v>
      </c>
      <c r="P45" s="16"/>
      <c r="Q45" s="15">
        <v>0</v>
      </c>
      <c r="R45" s="15">
        <v>64052.51</v>
      </c>
      <c r="S45" s="15">
        <v>64052.51</v>
      </c>
      <c r="T45" s="15">
        <v>64052.51</v>
      </c>
      <c r="U45" s="78">
        <f t="shared" si="7"/>
        <v>100</v>
      </c>
      <c r="V45" s="76">
        <f t="shared" si="3"/>
        <v>-20492.269999999997</v>
      </c>
      <c r="W45" s="83">
        <f t="shared" si="4"/>
        <v>75.761637797153185</v>
      </c>
    </row>
    <row r="46" spans="1:23" ht="13">
      <c r="A46" s="13">
        <v>0</v>
      </c>
      <c r="B46" s="18" t="s">
        <v>13</v>
      </c>
      <c r="C46" s="18" t="s">
        <v>85</v>
      </c>
      <c r="D46" s="14" t="s">
        <v>86</v>
      </c>
      <c r="E46" s="15">
        <v>12515100</v>
      </c>
      <c r="F46" s="15">
        <v>12515100</v>
      </c>
      <c r="G46" s="15">
        <v>12515100</v>
      </c>
      <c r="H46" s="15">
        <v>12515100</v>
      </c>
      <c r="I46" s="12">
        <f t="shared" si="5"/>
        <v>100</v>
      </c>
      <c r="J46" s="16"/>
      <c r="K46" s="15">
        <v>0</v>
      </c>
      <c r="L46" s="15">
        <v>0</v>
      </c>
      <c r="M46" s="15">
        <v>0</v>
      </c>
      <c r="N46" s="15">
        <v>0</v>
      </c>
      <c r="O46" s="12">
        <f t="shared" si="6"/>
        <v>0</v>
      </c>
      <c r="P46" s="16"/>
      <c r="Q46" s="15">
        <v>5934500</v>
      </c>
      <c r="R46" s="15">
        <v>5934500</v>
      </c>
      <c r="S46" s="15">
        <v>5934500</v>
      </c>
      <c r="T46" s="15">
        <v>5934500</v>
      </c>
      <c r="U46" s="78">
        <f t="shared" si="7"/>
        <v>100</v>
      </c>
      <c r="V46" s="76">
        <f t="shared" si="3"/>
        <v>5934500</v>
      </c>
      <c r="W46" s="83">
        <v>0</v>
      </c>
    </row>
    <row r="47" spans="1:23" ht="87.5">
      <c r="A47" s="13">
        <v>0</v>
      </c>
      <c r="B47" s="18" t="s">
        <v>13</v>
      </c>
      <c r="C47" s="18" t="s">
        <v>87</v>
      </c>
      <c r="D47" s="14" t="s">
        <v>88</v>
      </c>
      <c r="E47" s="15">
        <v>0</v>
      </c>
      <c r="F47" s="15">
        <v>0</v>
      </c>
      <c r="G47" s="15">
        <v>0</v>
      </c>
      <c r="H47" s="15">
        <v>0</v>
      </c>
      <c r="I47" s="12">
        <f t="shared" si="5"/>
        <v>0</v>
      </c>
      <c r="J47" s="16"/>
      <c r="K47" s="15">
        <v>5481300</v>
      </c>
      <c r="L47" s="15">
        <v>7455400</v>
      </c>
      <c r="M47" s="15">
        <v>7455400</v>
      </c>
      <c r="N47" s="15">
        <v>7455400</v>
      </c>
      <c r="O47" s="12">
        <f t="shared" si="6"/>
        <v>100</v>
      </c>
      <c r="P47" s="16"/>
      <c r="Q47" s="15">
        <v>0</v>
      </c>
      <c r="R47" s="15">
        <v>0</v>
      </c>
      <c r="S47" s="15">
        <v>0</v>
      </c>
      <c r="T47" s="15">
        <v>0</v>
      </c>
      <c r="U47" s="78">
        <f t="shared" si="7"/>
        <v>0</v>
      </c>
      <c r="V47" s="76">
        <f t="shared" si="3"/>
        <v>-7455400</v>
      </c>
      <c r="W47" s="83">
        <f t="shared" si="4"/>
        <v>0</v>
      </c>
    </row>
    <row r="48" spans="1:23" ht="39.75" customHeight="1">
      <c r="A48" s="13">
        <v>0</v>
      </c>
      <c r="B48" s="18" t="s">
        <v>13</v>
      </c>
      <c r="C48" s="18" t="s">
        <v>89</v>
      </c>
      <c r="D48" s="14" t="s">
        <v>90</v>
      </c>
      <c r="E48" s="15">
        <v>0</v>
      </c>
      <c r="F48" s="15">
        <v>0</v>
      </c>
      <c r="G48" s="15">
        <v>0</v>
      </c>
      <c r="H48" s="15">
        <v>0</v>
      </c>
      <c r="I48" s="12">
        <f t="shared" si="5"/>
        <v>0</v>
      </c>
      <c r="J48" s="16"/>
      <c r="K48" s="15">
        <v>0</v>
      </c>
      <c r="L48" s="15">
        <v>0</v>
      </c>
      <c r="M48" s="15">
        <v>0</v>
      </c>
      <c r="N48" s="15">
        <v>0</v>
      </c>
      <c r="O48" s="12">
        <f t="shared" si="6"/>
        <v>0</v>
      </c>
      <c r="P48" s="16"/>
      <c r="Q48" s="15">
        <v>0</v>
      </c>
      <c r="R48" s="15">
        <v>3618300</v>
      </c>
      <c r="S48" s="15">
        <v>3618300</v>
      </c>
      <c r="T48" s="15">
        <v>1257176.2</v>
      </c>
      <c r="U48" s="78">
        <f t="shared" si="7"/>
        <v>34.74494099438963</v>
      </c>
      <c r="V48" s="76">
        <f t="shared" si="3"/>
        <v>1257176.2</v>
      </c>
      <c r="W48" s="83">
        <v>0</v>
      </c>
    </row>
    <row r="49" spans="1:23" ht="50" hidden="1">
      <c r="A49" s="13">
        <v>0</v>
      </c>
      <c r="B49" s="18" t="s">
        <v>13</v>
      </c>
      <c r="C49" s="18" t="s">
        <v>91</v>
      </c>
      <c r="D49" s="14" t="s">
        <v>92</v>
      </c>
      <c r="E49" s="15">
        <v>0</v>
      </c>
      <c r="F49" s="15">
        <v>0</v>
      </c>
      <c r="G49" s="15">
        <v>0</v>
      </c>
      <c r="H49" s="15">
        <v>0</v>
      </c>
      <c r="I49" s="12">
        <f t="shared" si="5"/>
        <v>0</v>
      </c>
      <c r="J49" s="16"/>
      <c r="K49" s="15">
        <v>0</v>
      </c>
      <c r="L49" s="15">
        <v>0</v>
      </c>
      <c r="M49" s="15">
        <v>0</v>
      </c>
      <c r="N49" s="15">
        <v>0</v>
      </c>
      <c r="O49" s="12">
        <f t="shared" si="6"/>
        <v>0</v>
      </c>
      <c r="P49" s="16"/>
      <c r="Q49" s="15">
        <v>0</v>
      </c>
      <c r="R49" s="15">
        <v>0</v>
      </c>
      <c r="S49" s="15">
        <v>0</v>
      </c>
      <c r="T49" s="15">
        <v>0</v>
      </c>
      <c r="U49" s="78">
        <f t="shared" si="7"/>
        <v>0</v>
      </c>
      <c r="V49" s="76">
        <f t="shared" si="3"/>
        <v>0</v>
      </c>
      <c r="W49" s="83" t="e">
        <f t="shared" si="4"/>
        <v>#DIV/0!</v>
      </c>
    </row>
    <row r="50" spans="1:23" ht="87.5">
      <c r="A50" s="13">
        <v>0</v>
      </c>
      <c r="B50" s="18" t="s">
        <v>13</v>
      </c>
      <c r="C50" s="18" t="s">
        <v>93</v>
      </c>
      <c r="D50" s="14" t="s">
        <v>175</v>
      </c>
      <c r="E50" s="15">
        <v>0</v>
      </c>
      <c r="F50" s="15">
        <v>0</v>
      </c>
      <c r="G50" s="15">
        <v>0</v>
      </c>
      <c r="H50" s="15">
        <v>0</v>
      </c>
      <c r="I50" s="12">
        <f t="shared" si="5"/>
        <v>0</v>
      </c>
      <c r="J50" s="16"/>
      <c r="K50" s="15">
        <v>0</v>
      </c>
      <c r="L50" s="15">
        <v>6890200</v>
      </c>
      <c r="M50" s="15">
        <v>6890200</v>
      </c>
      <c r="N50" s="15">
        <v>3079427.34</v>
      </c>
      <c r="O50" s="12">
        <f t="shared" si="6"/>
        <v>44.69285855272706</v>
      </c>
      <c r="P50" s="16"/>
      <c r="Q50" s="15">
        <v>0</v>
      </c>
      <c r="R50" s="15">
        <v>0</v>
      </c>
      <c r="S50" s="15">
        <v>0</v>
      </c>
      <c r="T50" s="15">
        <v>0</v>
      </c>
      <c r="U50" s="78">
        <f t="shared" si="7"/>
        <v>0</v>
      </c>
      <c r="V50" s="76">
        <f t="shared" si="3"/>
        <v>-3079427.34</v>
      </c>
      <c r="W50" s="83">
        <f t="shared" si="4"/>
        <v>0</v>
      </c>
    </row>
    <row r="51" spans="1:23" ht="25">
      <c r="A51" s="13">
        <v>0</v>
      </c>
      <c r="B51" s="18" t="s">
        <v>13</v>
      </c>
      <c r="C51" s="18" t="s">
        <v>94</v>
      </c>
      <c r="D51" s="14" t="s">
        <v>95</v>
      </c>
      <c r="E51" s="15">
        <v>0</v>
      </c>
      <c r="F51" s="15">
        <v>28337700</v>
      </c>
      <c r="G51" s="15">
        <v>28337700</v>
      </c>
      <c r="H51" s="15">
        <v>28337700</v>
      </c>
      <c r="I51" s="12">
        <f t="shared" si="5"/>
        <v>100</v>
      </c>
      <c r="J51" s="16"/>
      <c r="K51" s="15">
        <v>33249900</v>
      </c>
      <c r="L51" s="15">
        <v>33249900</v>
      </c>
      <c r="M51" s="15">
        <v>33249900</v>
      </c>
      <c r="N51" s="15">
        <v>33249900</v>
      </c>
      <c r="O51" s="12">
        <f t="shared" si="6"/>
        <v>100</v>
      </c>
      <c r="P51" s="16"/>
      <c r="Q51" s="15">
        <v>21733200</v>
      </c>
      <c r="R51" s="15">
        <v>32575200</v>
      </c>
      <c r="S51" s="15">
        <v>32575200</v>
      </c>
      <c r="T51" s="15">
        <v>32575200</v>
      </c>
      <c r="U51" s="78">
        <f t="shared" si="7"/>
        <v>100</v>
      </c>
      <c r="V51" s="76">
        <f t="shared" si="3"/>
        <v>-674700</v>
      </c>
      <c r="W51" s="83">
        <f t="shared" si="4"/>
        <v>97.970820964875088</v>
      </c>
    </row>
    <row r="52" spans="1:23" ht="62.5" hidden="1">
      <c r="A52" s="13">
        <v>0</v>
      </c>
      <c r="B52" s="18" t="s">
        <v>13</v>
      </c>
      <c r="C52" s="18" t="s">
        <v>96</v>
      </c>
      <c r="D52" s="14" t="s">
        <v>97</v>
      </c>
      <c r="E52" s="15">
        <v>0</v>
      </c>
      <c r="F52" s="15">
        <v>0</v>
      </c>
      <c r="G52" s="15">
        <v>0</v>
      </c>
      <c r="H52" s="15">
        <v>0</v>
      </c>
      <c r="I52" s="12">
        <f t="shared" si="5"/>
        <v>0</v>
      </c>
      <c r="J52" s="16"/>
      <c r="K52" s="15">
        <v>0</v>
      </c>
      <c r="L52" s="15">
        <v>1800000</v>
      </c>
      <c r="M52" s="15">
        <v>1800000</v>
      </c>
      <c r="N52" s="15">
        <v>0</v>
      </c>
      <c r="O52" s="12">
        <f t="shared" si="6"/>
        <v>0</v>
      </c>
      <c r="P52" s="16"/>
      <c r="Q52" s="15">
        <v>0</v>
      </c>
      <c r="R52" s="15">
        <v>0</v>
      </c>
      <c r="S52" s="15">
        <v>0</v>
      </c>
      <c r="T52" s="15">
        <v>0</v>
      </c>
      <c r="U52" s="78">
        <f t="shared" si="7"/>
        <v>0</v>
      </c>
      <c r="V52" s="76">
        <f t="shared" si="3"/>
        <v>0</v>
      </c>
      <c r="W52" s="83" t="e">
        <f t="shared" si="4"/>
        <v>#DIV/0!</v>
      </c>
    </row>
    <row r="53" spans="1:23" ht="56.25" customHeight="1">
      <c r="A53" s="13">
        <v>0</v>
      </c>
      <c r="B53" s="18" t="s">
        <v>13</v>
      </c>
      <c r="C53" s="18" t="s">
        <v>98</v>
      </c>
      <c r="D53" s="14" t="s">
        <v>99</v>
      </c>
      <c r="E53" s="15">
        <v>0</v>
      </c>
      <c r="F53" s="15">
        <v>0</v>
      </c>
      <c r="G53" s="15">
        <v>0</v>
      </c>
      <c r="H53" s="15">
        <v>0</v>
      </c>
      <c r="I53" s="12">
        <f t="shared" si="5"/>
        <v>0</v>
      </c>
      <c r="J53" s="16"/>
      <c r="K53" s="15">
        <v>0</v>
      </c>
      <c r="L53" s="15">
        <v>0</v>
      </c>
      <c r="M53" s="15">
        <v>0</v>
      </c>
      <c r="N53" s="15">
        <v>0</v>
      </c>
      <c r="O53" s="12">
        <f t="shared" si="6"/>
        <v>0</v>
      </c>
      <c r="P53" s="16"/>
      <c r="Q53" s="15">
        <v>0</v>
      </c>
      <c r="R53" s="15">
        <v>676300</v>
      </c>
      <c r="S53" s="15">
        <v>676300</v>
      </c>
      <c r="T53" s="15">
        <v>676254.76</v>
      </c>
      <c r="U53" s="78">
        <f t="shared" si="7"/>
        <v>99.993310660949291</v>
      </c>
      <c r="V53" s="76">
        <f t="shared" si="3"/>
        <v>676254.76</v>
      </c>
      <c r="W53" s="83">
        <v>0</v>
      </c>
    </row>
    <row r="54" spans="1:23" ht="39.75" customHeight="1">
      <c r="A54" s="13">
        <v>0</v>
      </c>
      <c r="B54" s="18" t="s">
        <v>13</v>
      </c>
      <c r="C54" s="18" t="s">
        <v>100</v>
      </c>
      <c r="D54" s="14" t="s">
        <v>101</v>
      </c>
      <c r="E54" s="15">
        <v>0</v>
      </c>
      <c r="F54" s="15">
        <v>0</v>
      </c>
      <c r="G54" s="15">
        <v>0</v>
      </c>
      <c r="H54" s="15">
        <v>0</v>
      </c>
      <c r="I54" s="12">
        <f t="shared" si="5"/>
        <v>0</v>
      </c>
      <c r="J54" s="16"/>
      <c r="K54" s="15">
        <v>0</v>
      </c>
      <c r="L54" s="15">
        <v>0</v>
      </c>
      <c r="M54" s="15">
        <v>0</v>
      </c>
      <c r="N54" s="15">
        <v>0</v>
      </c>
      <c r="O54" s="12">
        <f t="shared" si="6"/>
        <v>0</v>
      </c>
      <c r="P54" s="16"/>
      <c r="Q54" s="15">
        <v>0</v>
      </c>
      <c r="R54" s="15">
        <v>3750800</v>
      </c>
      <c r="S54" s="15">
        <v>3750800</v>
      </c>
      <c r="T54" s="15">
        <v>3572459.13</v>
      </c>
      <c r="U54" s="78">
        <f t="shared" si="7"/>
        <v>95.245257811666846</v>
      </c>
      <c r="V54" s="76">
        <f t="shared" si="3"/>
        <v>3572459.13</v>
      </c>
      <c r="W54" s="83">
        <v>0</v>
      </c>
    </row>
    <row r="55" spans="1:23" ht="62.5" hidden="1">
      <c r="A55" s="13">
        <v>0</v>
      </c>
      <c r="B55" s="18" t="s">
        <v>13</v>
      </c>
      <c r="C55" s="18" t="s">
        <v>102</v>
      </c>
      <c r="D55" s="14" t="s">
        <v>103</v>
      </c>
      <c r="E55" s="15">
        <v>0</v>
      </c>
      <c r="F55" s="15">
        <v>750000</v>
      </c>
      <c r="G55" s="15">
        <v>750000</v>
      </c>
      <c r="H55" s="15">
        <v>750000</v>
      </c>
      <c r="I55" s="12">
        <f t="shared" si="5"/>
        <v>100</v>
      </c>
      <c r="J55" s="16"/>
      <c r="K55" s="15">
        <v>0</v>
      </c>
      <c r="L55" s="15">
        <v>0</v>
      </c>
      <c r="M55" s="15">
        <v>0</v>
      </c>
      <c r="N55" s="15">
        <v>0</v>
      </c>
      <c r="O55" s="12">
        <f t="shared" si="6"/>
        <v>0</v>
      </c>
      <c r="P55" s="16"/>
      <c r="Q55" s="15">
        <v>0</v>
      </c>
      <c r="R55" s="15">
        <v>0</v>
      </c>
      <c r="S55" s="15">
        <v>0</v>
      </c>
      <c r="T55" s="15">
        <v>0</v>
      </c>
      <c r="U55" s="78">
        <f t="shared" si="7"/>
        <v>0</v>
      </c>
      <c r="V55" s="76">
        <f t="shared" si="3"/>
        <v>0</v>
      </c>
      <c r="W55" s="83" t="e">
        <f t="shared" si="4"/>
        <v>#DIV/0!</v>
      </c>
    </row>
    <row r="56" spans="1:23" ht="70.5" customHeight="1">
      <c r="A56" s="13">
        <v>0</v>
      </c>
      <c r="B56" s="18" t="s">
        <v>13</v>
      </c>
      <c r="C56" s="18" t="s">
        <v>104</v>
      </c>
      <c r="D56" s="14" t="s">
        <v>105</v>
      </c>
      <c r="E56" s="15">
        <v>0</v>
      </c>
      <c r="F56" s="15">
        <v>0</v>
      </c>
      <c r="G56" s="15">
        <v>0</v>
      </c>
      <c r="H56" s="15">
        <v>0</v>
      </c>
      <c r="I56" s="12">
        <f t="shared" si="5"/>
        <v>0</v>
      </c>
      <c r="J56" s="16"/>
      <c r="K56" s="15">
        <v>0</v>
      </c>
      <c r="L56" s="15">
        <v>2272305.42</v>
      </c>
      <c r="M56" s="15">
        <v>2272305.42</v>
      </c>
      <c r="N56" s="15">
        <v>2272305.42</v>
      </c>
      <c r="O56" s="12">
        <f t="shared" si="6"/>
        <v>100</v>
      </c>
      <c r="P56" s="16"/>
      <c r="Q56" s="15">
        <v>0</v>
      </c>
      <c r="R56" s="15">
        <v>0</v>
      </c>
      <c r="S56" s="15">
        <v>0</v>
      </c>
      <c r="T56" s="15">
        <v>0</v>
      </c>
      <c r="U56" s="78">
        <f t="shared" si="7"/>
        <v>0</v>
      </c>
      <c r="V56" s="76">
        <f t="shared" si="3"/>
        <v>-2272305.42</v>
      </c>
      <c r="W56" s="83">
        <f t="shared" si="4"/>
        <v>0</v>
      </c>
    </row>
    <row r="57" spans="1:23" ht="37.5">
      <c r="A57" s="13">
        <v>0</v>
      </c>
      <c r="B57" s="18" t="s">
        <v>13</v>
      </c>
      <c r="C57" s="18" t="s">
        <v>106</v>
      </c>
      <c r="D57" s="14" t="s">
        <v>107</v>
      </c>
      <c r="E57" s="15">
        <v>0</v>
      </c>
      <c r="F57" s="15">
        <v>0</v>
      </c>
      <c r="G57" s="15">
        <v>0</v>
      </c>
      <c r="H57" s="15">
        <v>0</v>
      </c>
      <c r="I57" s="12">
        <f t="shared" si="5"/>
        <v>0</v>
      </c>
      <c r="J57" s="16"/>
      <c r="K57" s="15">
        <v>0</v>
      </c>
      <c r="L57" s="15">
        <v>0</v>
      </c>
      <c r="M57" s="15">
        <v>0</v>
      </c>
      <c r="N57" s="15">
        <v>0</v>
      </c>
      <c r="O57" s="12">
        <f t="shared" si="6"/>
        <v>0</v>
      </c>
      <c r="P57" s="16"/>
      <c r="Q57" s="15">
        <v>0</v>
      </c>
      <c r="R57" s="15">
        <v>1025417</v>
      </c>
      <c r="S57" s="15">
        <v>1025417</v>
      </c>
      <c r="T57" s="15">
        <v>1025323.77</v>
      </c>
      <c r="U57" s="78">
        <f t="shared" si="7"/>
        <v>99.990908089099364</v>
      </c>
      <c r="V57" s="76">
        <f t="shared" si="3"/>
        <v>1025323.77</v>
      </c>
      <c r="W57" s="83">
        <v>0</v>
      </c>
    </row>
    <row r="58" spans="1:23" ht="62.5">
      <c r="A58" s="13">
        <v>0</v>
      </c>
      <c r="B58" s="18" t="s">
        <v>13</v>
      </c>
      <c r="C58" s="18" t="s">
        <v>108</v>
      </c>
      <c r="D58" s="14" t="s">
        <v>109</v>
      </c>
      <c r="E58" s="15">
        <v>0</v>
      </c>
      <c r="F58" s="15">
        <v>0</v>
      </c>
      <c r="G58" s="15">
        <v>0</v>
      </c>
      <c r="H58" s="15">
        <v>0</v>
      </c>
      <c r="I58" s="12">
        <f t="shared" si="5"/>
        <v>0</v>
      </c>
      <c r="J58" s="16"/>
      <c r="K58" s="15">
        <v>0</v>
      </c>
      <c r="L58" s="15">
        <v>1229281</v>
      </c>
      <c r="M58" s="15">
        <v>1229281</v>
      </c>
      <c r="N58" s="15">
        <v>1081750</v>
      </c>
      <c r="O58" s="12">
        <f t="shared" si="6"/>
        <v>87.998594300245429</v>
      </c>
      <c r="P58" s="16"/>
      <c r="Q58" s="15">
        <v>0</v>
      </c>
      <c r="R58" s="15">
        <v>0</v>
      </c>
      <c r="S58" s="15">
        <v>0</v>
      </c>
      <c r="T58" s="15">
        <v>0</v>
      </c>
      <c r="U58" s="78">
        <f t="shared" si="7"/>
        <v>0</v>
      </c>
      <c r="V58" s="76">
        <f t="shared" si="3"/>
        <v>-1081750</v>
      </c>
      <c r="W58" s="83">
        <f t="shared" si="4"/>
        <v>0</v>
      </c>
    </row>
    <row r="59" spans="1:23" ht="13">
      <c r="A59" s="13">
        <v>0</v>
      </c>
      <c r="B59" s="18" t="s">
        <v>13</v>
      </c>
      <c r="C59" s="18" t="s">
        <v>110</v>
      </c>
      <c r="D59" s="14" t="s">
        <v>111</v>
      </c>
      <c r="E59" s="15">
        <v>9690</v>
      </c>
      <c r="F59" s="15">
        <v>24234668.73</v>
      </c>
      <c r="G59" s="15">
        <v>24234668.73</v>
      </c>
      <c r="H59" s="15">
        <v>22701049.079999998</v>
      </c>
      <c r="I59" s="12">
        <f t="shared" si="5"/>
        <v>93.671794456585488</v>
      </c>
      <c r="J59" s="16"/>
      <c r="K59" s="15">
        <v>17878470</v>
      </c>
      <c r="L59" s="15">
        <v>19194303</v>
      </c>
      <c r="M59" s="15">
        <v>19194303</v>
      </c>
      <c r="N59" s="15">
        <v>17823901.039999999</v>
      </c>
      <c r="O59" s="12">
        <f t="shared" si="6"/>
        <v>92.860371329972224</v>
      </c>
      <c r="P59" s="16"/>
      <c r="Q59" s="15">
        <v>10247863</v>
      </c>
      <c r="R59" s="15">
        <v>20763442.359999999</v>
      </c>
      <c r="S59" s="15">
        <v>20763442.359999999</v>
      </c>
      <c r="T59" s="15">
        <v>19802214.370000001</v>
      </c>
      <c r="U59" s="78">
        <f t="shared" si="7"/>
        <v>95.370575007101095</v>
      </c>
      <c r="V59" s="76">
        <f t="shared" si="3"/>
        <v>1978313.3300000019</v>
      </c>
      <c r="W59" s="83">
        <f t="shared" si="4"/>
        <v>111.09921630265067</v>
      </c>
    </row>
    <row r="60" spans="1:23" s="28" customFormat="1" ht="15.5">
      <c r="A60" s="30"/>
      <c r="B60" s="33"/>
      <c r="C60" s="33"/>
      <c r="D60" s="37" t="s">
        <v>127</v>
      </c>
      <c r="E60" s="31"/>
      <c r="F60" s="31"/>
      <c r="G60" s="31"/>
      <c r="H60" s="31"/>
      <c r="I60" s="29"/>
      <c r="J60" s="32"/>
      <c r="K60" s="31"/>
      <c r="L60" s="31"/>
      <c r="M60" s="31"/>
      <c r="N60" s="31"/>
      <c r="O60" s="29"/>
      <c r="P60" s="32"/>
      <c r="Q60" s="31"/>
      <c r="R60" s="31"/>
      <c r="S60" s="31"/>
      <c r="T60" s="31"/>
      <c r="U60" s="78"/>
      <c r="V60" s="76"/>
      <c r="W60" s="83"/>
    </row>
    <row r="61" spans="1:23" s="28" customFormat="1" ht="28">
      <c r="A61" s="30"/>
      <c r="B61" s="33"/>
      <c r="C61" s="33"/>
      <c r="D61" s="38" t="s">
        <v>128</v>
      </c>
      <c r="E61" s="31"/>
      <c r="F61" s="31"/>
      <c r="G61" s="31"/>
      <c r="H61" s="31"/>
      <c r="I61" s="29"/>
      <c r="J61" s="32"/>
      <c r="K61" s="31"/>
      <c r="L61" s="31"/>
      <c r="M61" s="31"/>
      <c r="N61" s="31">
        <v>5611052.7599999998</v>
      </c>
      <c r="O61" s="29"/>
      <c r="P61" s="32"/>
      <c r="Q61" s="31"/>
      <c r="R61" s="31">
        <v>6751783.3600000003</v>
      </c>
      <c r="S61" s="31"/>
      <c r="T61" s="31">
        <v>6481445.3200000003</v>
      </c>
      <c r="U61" s="78">
        <f t="shared" si="7"/>
        <v>0</v>
      </c>
      <c r="V61" s="76">
        <f>T61-N61</f>
        <v>870392.56000000052</v>
      </c>
      <c r="W61" s="83">
        <f t="shared" si="4"/>
        <v>115.51210792749703</v>
      </c>
    </row>
    <row r="62" spans="1:23" s="28" customFormat="1" ht="28">
      <c r="A62" s="30"/>
      <c r="B62" s="33"/>
      <c r="C62" s="33"/>
      <c r="D62" s="38" t="s">
        <v>129</v>
      </c>
      <c r="E62" s="31"/>
      <c r="F62" s="31"/>
      <c r="G62" s="31"/>
      <c r="H62" s="31"/>
      <c r="I62" s="29"/>
      <c r="J62" s="32"/>
      <c r="K62" s="31"/>
      <c r="L62" s="31"/>
      <c r="M62" s="31"/>
      <c r="N62" s="31">
        <v>9196302.5299999993</v>
      </c>
      <c r="O62" s="29"/>
      <c r="P62" s="32"/>
      <c r="Q62" s="31"/>
      <c r="R62" s="31">
        <v>10772118</v>
      </c>
      <c r="S62" s="31"/>
      <c r="T62" s="31">
        <v>10216751.119999999</v>
      </c>
      <c r="U62" s="78">
        <f t="shared" si="7"/>
        <v>0</v>
      </c>
      <c r="V62" s="76">
        <f t="shared" ref="V62:V65" si="8">T62-N62</f>
        <v>1020448.5899999999</v>
      </c>
      <c r="W62" s="83">
        <f t="shared" si="4"/>
        <v>111.09629208772887</v>
      </c>
    </row>
    <row r="63" spans="1:23" s="28" customFormat="1" ht="28">
      <c r="A63" s="30"/>
      <c r="B63" s="33"/>
      <c r="C63" s="33"/>
      <c r="D63" s="38" t="s">
        <v>130</v>
      </c>
      <c r="E63" s="31"/>
      <c r="F63" s="31"/>
      <c r="G63" s="31"/>
      <c r="H63" s="31"/>
      <c r="I63" s="29"/>
      <c r="J63" s="32"/>
      <c r="K63" s="31"/>
      <c r="L63" s="31"/>
      <c r="M63" s="31"/>
      <c r="N63" s="31">
        <v>2732453.89</v>
      </c>
      <c r="O63" s="29"/>
      <c r="P63" s="32"/>
      <c r="Q63" s="31"/>
      <c r="R63" s="31">
        <v>2928891</v>
      </c>
      <c r="S63" s="31"/>
      <c r="T63" s="31">
        <v>2794505.43</v>
      </c>
      <c r="U63" s="78">
        <f t="shared" si="7"/>
        <v>0</v>
      </c>
      <c r="V63" s="76">
        <f t="shared" si="8"/>
        <v>62051.540000000037</v>
      </c>
      <c r="W63" s="83">
        <f t="shared" si="4"/>
        <v>102.27090895209948</v>
      </c>
    </row>
    <row r="64" spans="1:23" s="28" customFormat="1" ht="56">
      <c r="A64" s="30"/>
      <c r="B64" s="33"/>
      <c r="C64" s="33"/>
      <c r="D64" s="39" t="s">
        <v>131</v>
      </c>
      <c r="E64" s="31"/>
      <c r="F64" s="31"/>
      <c r="G64" s="31"/>
      <c r="H64" s="31"/>
      <c r="I64" s="29"/>
      <c r="J64" s="32"/>
      <c r="K64" s="31"/>
      <c r="L64" s="31"/>
      <c r="M64" s="31"/>
      <c r="N64" s="31">
        <v>9091.86</v>
      </c>
      <c r="O64" s="29"/>
      <c r="P64" s="32"/>
      <c r="Q64" s="31"/>
      <c r="R64" s="31">
        <v>10650</v>
      </c>
      <c r="S64" s="31"/>
      <c r="T64" s="31">
        <v>10636.5</v>
      </c>
      <c r="U64" s="78">
        <f t="shared" si="7"/>
        <v>0</v>
      </c>
      <c r="V64" s="76">
        <f t="shared" si="8"/>
        <v>1544.6399999999994</v>
      </c>
      <c r="W64" s="83">
        <f t="shared" si="4"/>
        <v>116.98926292309824</v>
      </c>
    </row>
    <row r="65" spans="1:23" s="28" customFormat="1" ht="56">
      <c r="A65" s="30"/>
      <c r="B65" s="33"/>
      <c r="C65" s="33"/>
      <c r="D65" s="39" t="s">
        <v>132</v>
      </c>
      <c r="E65" s="31"/>
      <c r="F65" s="31"/>
      <c r="G65" s="31"/>
      <c r="H65" s="31"/>
      <c r="I65" s="29"/>
      <c r="J65" s="32"/>
      <c r="K65" s="31"/>
      <c r="L65" s="31"/>
      <c r="M65" s="31"/>
      <c r="N65" s="31">
        <v>275000</v>
      </c>
      <c r="O65" s="29"/>
      <c r="P65" s="32"/>
      <c r="Q65" s="31"/>
      <c r="R65" s="31">
        <v>300000</v>
      </c>
      <c r="S65" s="31"/>
      <c r="T65" s="31">
        <v>298876</v>
      </c>
      <c r="U65" s="78">
        <f t="shared" si="7"/>
        <v>0</v>
      </c>
      <c r="V65" s="76">
        <f t="shared" si="8"/>
        <v>23876</v>
      </c>
      <c r="W65" s="83">
        <f t="shared" si="4"/>
        <v>108.68218181818182</v>
      </c>
    </row>
    <row r="66" spans="1:23" ht="87.5" hidden="1">
      <c r="A66" s="13">
        <v>0</v>
      </c>
      <c r="B66" s="18" t="s">
        <v>13</v>
      </c>
      <c r="C66" s="18" t="s">
        <v>112</v>
      </c>
      <c r="D66" s="14" t="s">
        <v>113</v>
      </c>
      <c r="E66" s="15">
        <v>0</v>
      </c>
      <c r="F66" s="15">
        <v>1746112</v>
      </c>
      <c r="G66" s="15">
        <v>1746112</v>
      </c>
      <c r="H66" s="15">
        <v>1727817.68</v>
      </c>
      <c r="I66" s="12">
        <f t="shared" si="5"/>
        <v>98.952282556903555</v>
      </c>
      <c r="J66" s="16"/>
      <c r="K66" s="15">
        <v>0</v>
      </c>
      <c r="L66" s="15">
        <v>0</v>
      </c>
      <c r="M66" s="15">
        <v>0</v>
      </c>
      <c r="N66" s="15">
        <v>0</v>
      </c>
      <c r="O66" s="12">
        <f t="shared" si="6"/>
        <v>0</v>
      </c>
      <c r="P66" s="16"/>
      <c r="Q66" s="15">
        <v>0</v>
      </c>
      <c r="R66" s="15">
        <v>0</v>
      </c>
      <c r="S66" s="15">
        <v>0</v>
      </c>
      <c r="T66" s="15">
        <v>0</v>
      </c>
      <c r="U66" s="78">
        <f t="shared" si="7"/>
        <v>0</v>
      </c>
      <c r="V66" s="76">
        <f t="shared" si="3"/>
        <v>0</v>
      </c>
      <c r="W66" s="83" t="e">
        <f t="shared" si="4"/>
        <v>#DIV/0!</v>
      </c>
    </row>
    <row r="67" spans="1:23" ht="75">
      <c r="A67" s="13">
        <v>0</v>
      </c>
      <c r="B67" s="18" t="s">
        <v>13</v>
      </c>
      <c r="C67" s="18" t="s">
        <v>114</v>
      </c>
      <c r="D67" s="14" t="s">
        <v>115</v>
      </c>
      <c r="E67" s="15">
        <v>0</v>
      </c>
      <c r="F67" s="15">
        <v>0</v>
      </c>
      <c r="G67" s="15">
        <v>0</v>
      </c>
      <c r="H67" s="15">
        <v>0</v>
      </c>
      <c r="I67" s="12">
        <f t="shared" si="5"/>
        <v>0</v>
      </c>
      <c r="J67" s="16"/>
      <c r="K67" s="15">
        <v>0</v>
      </c>
      <c r="L67" s="15">
        <v>0</v>
      </c>
      <c r="M67" s="15">
        <v>0</v>
      </c>
      <c r="N67" s="15">
        <v>0</v>
      </c>
      <c r="O67" s="12">
        <f t="shared" si="6"/>
        <v>0</v>
      </c>
      <c r="P67" s="16"/>
      <c r="Q67" s="15">
        <v>0</v>
      </c>
      <c r="R67" s="15">
        <v>522155</v>
      </c>
      <c r="S67" s="15">
        <v>522155</v>
      </c>
      <c r="T67" s="15">
        <v>344213.53</v>
      </c>
      <c r="U67" s="78">
        <f t="shared" si="7"/>
        <v>65.921714816481696</v>
      </c>
      <c r="V67" s="76">
        <f t="shared" si="3"/>
        <v>344213.53</v>
      </c>
      <c r="W67" s="83">
        <v>0</v>
      </c>
    </row>
    <row r="68" spans="1:23" ht="13">
      <c r="A68" s="13">
        <v>1</v>
      </c>
      <c r="B68" s="18"/>
      <c r="C68" s="18" t="s">
        <v>116</v>
      </c>
      <c r="D68" s="14" t="s">
        <v>117</v>
      </c>
      <c r="E68" s="15">
        <v>61341910</v>
      </c>
      <c r="F68" s="15">
        <v>86893352.390000001</v>
      </c>
      <c r="G68" s="15">
        <v>86893352.390000001</v>
      </c>
      <c r="H68" s="15">
        <v>100565460.37</v>
      </c>
      <c r="I68" s="12">
        <f t="shared" si="5"/>
        <v>115.73435435962469</v>
      </c>
      <c r="J68" s="16"/>
      <c r="K68" s="15">
        <v>71367500</v>
      </c>
      <c r="L68" s="15">
        <v>77298422.289999992</v>
      </c>
      <c r="M68" s="15">
        <v>77298422.289999992</v>
      </c>
      <c r="N68" s="15">
        <v>79657662.909999996</v>
      </c>
      <c r="O68" s="12">
        <f t="shared" si="6"/>
        <v>103.05212001759733</v>
      </c>
      <c r="P68" s="16"/>
      <c r="Q68" s="15">
        <v>79957250</v>
      </c>
      <c r="R68" s="15">
        <v>91964867.000000015</v>
      </c>
      <c r="S68" s="15">
        <v>91964867.000000015</v>
      </c>
      <c r="T68" s="15">
        <v>96296821.010000005</v>
      </c>
      <c r="U68" s="78">
        <f t="shared" si="7"/>
        <v>104.71044448963318</v>
      </c>
      <c r="V68" s="76">
        <f t="shared" si="3"/>
        <v>16639158.100000009</v>
      </c>
      <c r="W68" s="83">
        <f t="shared" si="4"/>
        <v>120.88833326531247</v>
      </c>
    </row>
    <row r="69" spans="1:23" ht="13">
      <c r="A69" s="13">
        <v>1</v>
      </c>
      <c r="B69" s="18"/>
      <c r="C69" s="18" t="s">
        <v>116</v>
      </c>
      <c r="D69" s="14" t="s">
        <v>118</v>
      </c>
      <c r="E69" s="15">
        <v>73866700</v>
      </c>
      <c r="F69" s="15">
        <v>154476933.12</v>
      </c>
      <c r="G69" s="15">
        <v>154476933.12</v>
      </c>
      <c r="H69" s="15">
        <v>166597127.13</v>
      </c>
      <c r="I69" s="12">
        <f t="shared" si="5"/>
        <v>107.84595716991925</v>
      </c>
      <c r="J69" s="16"/>
      <c r="K69" s="15">
        <v>127977170</v>
      </c>
      <c r="L69" s="15">
        <v>149389811.70999998</v>
      </c>
      <c r="M69" s="15">
        <v>149389811.70999998</v>
      </c>
      <c r="N69" s="15">
        <v>144620346.71000001</v>
      </c>
      <c r="O69" s="12">
        <f t="shared" si="6"/>
        <v>96.807369294193506</v>
      </c>
      <c r="P69" s="16"/>
      <c r="Q69" s="15">
        <v>117872813</v>
      </c>
      <c r="R69" s="15">
        <v>160830981.36000001</v>
      </c>
      <c r="S69" s="15">
        <v>160830981.36000001</v>
      </c>
      <c r="T69" s="15">
        <v>161484162.77000001</v>
      </c>
      <c r="U69" s="78">
        <f t="shared" si="7"/>
        <v>100.40612909557389</v>
      </c>
      <c r="V69" s="76">
        <f t="shared" si="3"/>
        <v>16863816.060000002</v>
      </c>
      <c r="W69" s="83">
        <f t="shared" si="4"/>
        <v>111.66074929540596</v>
      </c>
    </row>
    <row r="70" spans="1:23" ht="15">
      <c r="D70" s="40" t="s">
        <v>133</v>
      </c>
      <c r="V70" s="76"/>
      <c r="W70" s="83"/>
    </row>
    <row r="71" spans="1:23" ht="62.5">
      <c r="C71" s="48" t="s">
        <v>134</v>
      </c>
      <c r="D71" s="44" t="s">
        <v>135</v>
      </c>
      <c r="E71" s="45">
        <v>6000</v>
      </c>
      <c r="F71" s="45">
        <v>6000</v>
      </c>
      <c r="G71" s="45">
        <v>6000</v>
      </c>
      <c r="H71" s="45">
        <v>6937.28</v>
      </c>
      <c r="I71" s="43">
        <v>115.62133333333333</v>
      </c>
      <c r="J71" s="46"/>
      <c r="K71" s="45">
        <v>6800</v>
      </c>
      <c r="L71" s="45">
        <v>6962</v>
      </c>
      <c r="M71" s="45">
        <v>6962</v>
      </c>
      <c r="N71" s="45">
        <v>7020.14</v>
      </c>
      <c r="O71" s="43">
        <v>100.83510485492675</v>
      </c>
      <c r="P71" s="46"/>
      <c r="Q71" s="45">
        <v>7100</v>
      </c>
      <c r="R71" s="45">
        <v>7100</v>
      </c>
      <c r="S71" s="45">
        <v>7100</v>
      </c>
      <c r="T71" s="45">
        <v>5518.85</v>
      </c>
      <c r="U71" s="78">
        <v>77.730281690140842</v>
      </c>
      <c r="V71" s="76">
        <f t="shared" si="3"/>
        <v>-1501.29</v>
      </c>
      <c r="W71" s="83">
        <f t="shared" si="4"/>
        <v>78.614529054976117</v>
      </c>
    </row>
    <row r="72" spans="1:23" ht="25">
      <c r="C72" s="48" t="s">
        <v>136</v>
      </c>
      <c r="D72" s="44" t="s">
        <v>137</v>
      </c>
      <c r="E72" s="45">
        <v>700</v>
      </c>
      <c r="F72" s="45">
        <v>700</v>
      </c>
      <c r="G72" s="45">
        <v>700</v>
      </c>
      <c r="H72" s="45">
        <v>959.33</v>
      </c>
      <c r="I72" s="43">
        <v>137.04714285714286</v>
      </c>
      <c r="J72" s="46"/>
      <c r="K72" s="45">
        <v>1000</v>
      </c>
      <c r="L72" s="45">
        <v>2456</v>
      </c>
      <c r="M72" s="45">
        <v>2456</v>
      </c>
      <c r="N72" s="45">
        <v>2456.7399999999998</v>
      </c>
      <c r="O72" s="43">
        <v>100.03013029315959</v>
      </c>
      <c r="P72" s="46"/>
      <c r="Q72" s="45">
        <v>2500</v>
      </c>
      <c r="R72" s="45">
        <v>2500</v>
      </c>
      <c r="S72" s="45">
        <v>2500</v>
      </c>
      <c r="T72" s="45">
        <v>3603.79</v>
      </c>
      <c r="U72" s="78">
        <v>144.1516</v>
      </c>
      <c r="V72" s="76">
        <f t="shared" si="3"/>
        <v>1147.0500000000002</v>
      </c>
      <c r="W72" s="83">
        <f t="shared" si="4"/>
        <v>146.68992241751263</v>
      </c>
    </row>
    <row r="73" spans="1:23" ht="50">
      <c r="C73" s="48" t="s">
        <v>138</v>
      </c>
      <c r="D73" s="44" t="s">
        <v>139</v>
      </c>
      <c r="E73" s="45">
        <v>5500</v>
      </c>
      <c r="F73" s="45">
        <v>5500</v>
      </c>
      <c r="G73" s="45">
        <v>5500</v>
      </c>
      <c r="H73" s="45">
        <v>8292.7800000000007</v>
      </c>
      <c r="I73" s="43">
        <v>150.77781818181819</v>
      </c>
      <c r="J73" s="46"/>
      <c r="K73" s="45">
        <v>8300</v>
      </c>
      <c r="L73" s="45">
        <v>9122</v>
      </c>
      <c r="M73" s="45">
        <v>9122</v>
      </c>
      <c r="N73" s="45">
        <v>9696.6200000000008</v>
      </c>
      <c r="O73" s="43">
        <v>106.29927647445736</v>
      </c>
      <c r="P73" s="46"/>
      <c r="Q73" s="45">
        <v>9700</v>
      </c>
      <c r="R73" s="45">
        <v>9700</v>
      </c>
      <c r="S73" s="45">
        <v>9700</v>
      </c>
      <c r="T73" s="45">
        <v>12822.09</v>
      </c>
      <c r="U73" s="78">
        <v>132.18649484536081</v>
      </c>
      <c r="V73" s="76">
        <f t="shared" si="3"/>
        <v>3125.4699999999993</v>
      </c>
      <c r="W73" s="83">
        <f t="shared" si="4"/>
        <v>132.23257176211916</v>
      </c>
    </row>
    <row r="74" spans="1:23" ht="50">
      <c r="C74" s="48" t="s">
        <v>140</v>
      </c>
      <c r="D74" s="44" t="s">
        <v>141</v>
      </c>
      <c r="E74" s="45">
        <v>0</v>
      </c>
      <c r="F74" s="45">
        <v>0</v>
      </c>
      <c r="G74" s="45">
        <v>0</v>
      </c>
      <c r="H74" s="45">
        <v>40978.26</v>
      </c>
      <c r="I74" s="43">
        <v>0</v>
      </c>
      <c r="J74" s="46"/>
      <c r="K74" s="45">
        <v>0</v>
      </c>
      <c r="L74" s="45">
        <v>61467</v>
      </c>
      <c r="M74" s="45">
        <v>61467</v>
      </c>
      <c r="N74" s="45">
        <v>61467.37</v>
      </c>
      <c r="O74" s="43">
        <v>100.0006019490133</v>
      </c>
      <c r="P74" s="46"/>
      <c r="Q74" s="45">
        <v>0</v>
      </c>
      <c r="R74" s="45">
        <v>0</v>
      </c>
      <c r="S74" s="45">
        <v>0</v>
      </c>
      <c r="T74" s="45">
        <v>0</v>
      </c>
      <c r="U74" s="78">
        <v>0</v>
      </c>
      <c r="V74" s="76">
        <f t="shared" si="3"/>
        <v>-61467.37</v>
      </c>
      <c r="W74" s="83">
        <f t="shared" si="4"/>
        <v>0</v>
      </c>
    </row>
    <row r="75" spans="1:23" ht="25">
      <c r="C75" s="48" t="s">
        <v>142</v>
      </c>
      <c r="D75" s="44" t="s">
        <v>143</v>
      </c>
      <c r="E75" s="45">
        <v>800243</v>
      </c>
      <c r="F75" s="45">
        <v>800243</v>
      </c>
      <c r="G75" s="45">
        <v>800243</v>
      </c>
      <c r="H75" s="45">
        <v>133619</v>
      </c>
      <c r="I75" s="43">
        <v>16.697303194154774</v>
      </c>
      <c r="J75" s="46"/>
      <c r="K75" s="45">
        <v>571192</v>
      </c>
      <c r="L75" s="45">
        <v>571192</v>
      </c>
      <c r="M75" s="45">
        <v>571192</v>
      </c>
      <c r="N75" s="45">
        <v>579592</v>
      </c>
      <c r="O75" s="43">
        <v>101.47060883205647</v>
      </c>
      <c r="P75" s="46"/>
      <c r="Q75" s="45">
        <v>707944</v>
      </c>
      <c r="R75" s="45">
        <v>707944</v>
      </c>
      <c r="S75" s="45">
        <v>707944</v>
      </c>
      <c r="T75" s="45">
        <v>708400.3</v>
      </c>
      <c r="U75" s="78">
        <v>100.0644542506187</v>
      </c>
      <c r="V75" s="76">
        <f t="shared" ref="V75:V101" si="9">T75-N75</f>
        <v>128808.30000000005</v>
      </c>
      <c r="W75" s="83">
        <f t="shared" ref="W75:W101" si="10">T75/N75*100</f>
        <v>122.22396099325043</v>
      </c>
    </row>
    <row r="76" spans="1:23" ht="25">
      <c r="C76" s="48" t="s">
        <v>144</v>
      </c>
      <c r="D76" s="44" t="s">
        <v>145</v>
      </c>
      <c r="E76" s="45">
        <v>0</v>
      </c>
      <c r="F76" s="45">
        <v>0</v>
      </c>
      <c r="G76" s="45">
        <v>0</v>
      </c>
      <c r="H76" s="45">
        <v>218094</v>
      </c>
      <c r="I76" s="43">
        <v>0</v>
      </c>
      <c r="J76" s="46"/>
      <c r="K76" s="45">
        <v>0</v>
      </c>
      <c r="L76" s="45">
        <v>0</v>
      </c>
      <c r="M76" s="45">
        <v>0</v>
      </c>
      <c r="N76" s="45">
        <v>0</v>
      </c>
      <c r="O76" s="43">
        <v>0</v>
      </c>
      <c r="P76" s="46"/>
      <c r="Q76" s="45">
        <v>0</v>
      </c>
      <c r="R76" s="45">
        <v>0</v>
      </c>
      <c r="S76" s="45">
        <v>0</v>
      </c>
      <c r="T76" s="45">
        <v>100</v>
      </c>
      <c r="U76" s="78">
        <v>0</v>
      </c>
      <c r="V76" s="76">
        <f t="shared" si="9"/>
        <v>100</v>
      </c>
      <c r="W76" s="83">
        <v>0</v>
      </c>
    </row>
    <row r="77" spans="1:23" ht="37.5">
      <c r="C77" s="48" t="s">
        <v>146</v>
      </c>
      <c r="D77" s="44" t="s">
        <v>147</v>
      </c>
      <c r="E77" s="45">
        <v>71958</v>
      </c>
      <c r="F77" s="45">
        <v>71958</v>
      </c>
      <c r="G77" s="45">
        <v>71958</v>
      </c>
      <c r="H77" s="45">
        <v>123407.12</v>
      </c>
      <c r="I77" s="43">
        <v>171.49881875538509</v>
      </c>
      <c r="J77" s="46"/>
      <c r="K77" s="45">
        <v>97285</v>
      </c>
      <c r="L77" s="45">
        <v>97285</v>
      </c>
      <c r="M77" s="45">
        <v>97285</v>
      </c>
      <c r="N77" s="45">
        <v>128400.97</v>
      </c>
      <c r="O77" s="43">
        <v>131.98434496582209</v>
      </c>
      <c r="P77" s="46"/>
      <c r="Q77" s="45">
        <v>98328</v>
      </c>
      <c r="R77" s="45">
        <v>98328</v>
      </c>
      <c r="S77" s="45">
        <v>98328</v>
      </c>
      <c r="T77" s="45">
        <v>142608.97</v>
      </c>
      <c r="U77" s="78">
        <v>145.03393743389472</v>
      </c>
      <c r="V77" s="76">
        <f t="shared" si="9"/>
        <v>14208</v>
      </c>
      <c r="W77" s="83">
        <f t="shared" si="10"/>
        <v>111.06533696746995</v>
      </c>
    </row>
    <row r="78" spans="1:23" ht="37.5">
      <c r="C78" s="48" t="s">
        <v>148</v>
      </c>
      <c r="D78" s="44" t="s">
        <v>149</v>
      </c>
      <c r="E78" s="45">
        <v>500</v>
      </c>
      <c r="F78" s="45">
        <v>500</v>
      </c>
      <c r="G78" s="45">
        <v>500</v>
      </c>
      <c r="H78" s="45">
        <v>14746.45</v>
      </c>
      <c r="I78" s="43">
        <v>2949.2900000000004</v>
      </c>
      <c r="J78" s="46"/>
      <c r="K78" s="45">
        <v>5000</v>
      </c>
      <c r="L78" s="45">
        <v>5000</v>
      </c>
      <c r="M78" s="45">
        <v>5000</v>
      </c>
      <c r="N78" s="45">
        <v>58294.73</v>
      </c>
      <c r="O78" s="43">
        <v>1165.8946000000001</v>
      </c>
      <c r="P78" s="46"/>
      <c r="Q78" s="45">
        <v>5000</v>
      </c>
      <c r="R78" s="45">
        <v>5000</v>
      </c>
      <c r="S78" s="45">
        <v>5000</v>
      </c>
      <c r="T78" s="45">
        <v>16862.650000000001</v>
      </c>
      <c r="U78" s="78">
        <v>337.25300000000004</v>
      </c>
      <c r="V78" s="76">
        <f t="shared" si="9"/>
        <v>-41432.080000000002</v>
      </c>
      <c r="W78" s="83">
        <f t="shared" si="10"/>
        <v>28.926542759525603</v>
      </c>
    </row>
    <row r="79" spans="1:23" ht="13">
      <c r="C79" s="48" t="s">
        <v>150</v>
      </c>
      <c r="D79" s="44" t="s">
        <v>151</v>
      </c>
      <c r="E79" s="45">
        <v>0</v>
      </c>
      <c r="F79" s="45">
        <v>0</v>
      </c>
      <c r="G79" s="45">
        <v>0</v>
      </c>
      <c r="H79" s="45">
        <v>17311744.25</v>
      </c>
      <c r="I79" s="43">
        <v>0</v>
      </c>
      <c r="J79" s="46"/>
      <c r="K79" s="45">
        <v>0</v>
      </c>
      <c r="L79" s="45">
        <v>0</v>
      </c>
      <c r="M79" s="45">
        <v>0</v>
      </c>
      <c r="N79" s="45">
        <v>5446953.2199999997</v>
      </c>
      <c r="O79" s="43">
        <v>0</v>
      </c>
      <c r="P79" s="46"/>
      <c r="Q79" s="45">
        <v>0</v>
      </c>
      <c r="R79" s="45">
        <v>0</v>
      </c>
      <c r="S79" s="45">
        <v>0</v>
      </c>
      <c r="T79" s="45">
        <v>1891644.21</v>
      </c>
      <c r="U79" s="78">
        <v>0</v>
      </c>
      <c r="V79" s="76">
        <f t="shared" si="9"/>
        <v>-3555309.01</v>
      </c>
      <c r="W79" s="83">
        <f t="shared" si="10"/>
        <v>34.728482760863514</v>
      </c>
    </row>
    <row r="80" spans="1:23" ht="67.5" customHeight="1">
      <c r="C80" s="48" t="s">
        <v>152</v>
      </c>
      <c r="D80" s="44" t="s">
        <v>153</v>
      </c>
      <c r="E80" s="45">
        <v>0</v>
      </c>
      <c r="F80" s="45">
        <v>0</v>
      </c>
      <c r="G80" s="45">
        <v>0</v>
      </c>
      <c r="H80" s="45">
        <v>3502498.8</v>
      </c>
      <c r="I80" s="43">
        <v>0</v>
      </c>
      <c r="J80" s="46"/>
      <c r="K80" s="45">
        <v>0</v>
      </c>
      <c r="L80" s="45">
        <v>0</v>
      </c>
      <c r="M80" s="45">
        <v>0</v>
      </c>
      <c r="N80" s="45">
        <v>2696252.73</v>
      </c>
      <c r="O80" s="43">
        <v>0</v>
      </c>
      <c r="P80" s="46"/>
      <c r="Q80" s="45">
        <v>0</v>
      </c>
      <c r="R80" s="45">
        <v>0</v>
      </c>
      <c r="S80" s="45">
        <v>0</v>
      </c>
      <c r="T80" s="45">
        <v>2258016.5099999998</v>
      </c>
      <c r="U80" s="78">
        <v>0</v>
      </c>
      <c r="V80" s="76">
        <f t="shared" si="9"/>
        <v>-438236.2200000002</v>
      </c>
      <c r="W80" s="83">
        <f t="shared" si="10"/>
        <v>83.746470977147595</v>
      </c>
    </row>
    <row r="81" spans="2:23" ht="39" customHeight="1">
      <c r="C81" s="48" t="s">
        <v>154</v>
      </c>
      <c r="D81" s="44" t="s">
        <v>155</v>
      </c>
      <c r="E81" s="45">
        <v>0</v>
      </c>
      <c r="F81" s="45">
        <v>0</v>
      </c>
      <c r="G81" s="45">
        <v>0</v>
      </c>
      <c r="H81" s="45">
        <v>0</v>
      </c>
      <c r="I81" s="43">
        <v>0</v>
      </c>
      <c r="J81" s="46"/>
      <c r="K81" s="45">
        <v>0</v>
      </c>
      <c r="L81" s="45">
        <v>630308</v>
      </c>
      <c r="M81" s="45">
        <v>630308</v>
      </c>
      <c r="N81" s="45">
        <v>630308.4</v>
      </c>
      <c r="O81" s="43">
        <v>100.0000634610381</v>
      </c>
      <c r="P81" s="46"/>
      <c r="Q81" s="45">
        <v>0</v>
      </c>
      <c r="R81" s="45">
        <v>296591</v>
      </c>
      <c r="S81" s="45">
        <v>296591</v>
      </c>
      <c r="T81" s="45">
        <v>296591</v>
      </c>
      <c r="U81" s="78">
        <v>100</v>
      </c>
      <c r="V81" s="76">
        <f t="shared" si="9"/>
        <v>-333717.40000000002</v>
      </c>
      <c r="W81" s="83">
        <f t="shared" si="10"/>
        <v>47.054902013046309</v>
      </c>
    </row>
    <row r="82" spans="2:23" ht="62.5" hidden="1">
      <c r="C82" s="48" t="s">
        <v>156</v>
      </c>
      <c r="D82" s="44" t="s">
        <v>157</v>
      </c>
      <c r="E82" s="45">
        <v>0</v>
      </c>
      <c r="F82" s="45">
        <v>0</v>
      </c>
      <c r="G82" s="45">
        <v>0</v>
      </c>
      <c r="H82" s="45">
        <v>83830</v>
      </c>
      <c r="I82" s="43">
        <v>0</v>
      </c>
      <c r="J82" s="46"/>
      <c r="K82" s="45">
        <v>0</v>
      </c>
      <c r="L82" s="45">
        <v>0</v>
      </c>
      <c r="M82" s="45">
        <v>0</v>
      </c>
      <c r="N82" s="45">
        <v>0</v>
      </c>
      <c r="O82" s="43">
        <v>0</v>
      </c>
      <c r="P82" s="46"/>
      <c r="Q82" s="45">
        <v>0</v>
      </c>
      <c r="R82" s="45">
        <v>0</v>
      </c>
      <c r="S82" s="45">
        <v>0</v>
      </c>
      <c r="T82" s="45">
        <v>0</v>
      </c>
      <c r="U82" s="78">
        <v>0</v>
      </c>
      <c r="V82" s="76">
        <f t="shared" si="9"/>
        <v>0</v>
      </c>
      <c r="W82" s="83" t="e">
        <f t="shared" si="10"/>
        <v>#DIV/0!</v>
      </c>
    </row>
    <row r="83" spans="2:23" ht="75">
      <c r="C83" s="48" t="s">
        <v>94</v>
      </c>
      <c r="D83" s="44" t="s">
        <v>170</v>
      </c>
      <c r="E83" s="45">
        <v>0</v>
      </c>
      <c r="F83" s="45">
        <v>0</v>
      </c>
      <c r="G83" s="45">
        <v>0</v>
      </c>
      <c r="H83" s="45">
        <v>0</v>
      </c>
      <c r="I83" s="43">
        <v>0</v>
      </c>
      <c r="J83" s="46"/>
      <c r="K83" s="45">
        <v>0</v>
      </c>
      <c r="L83" s="45">
        <v>0</v>
      </c>
      <c r="M83" s="45">
        <v>0</v>
      </c>
      <c r="N83" s="45">
        <v>0</v>
      </c>
      <c r="O83" s="43">
        <v>0</v>
      </c>
      <c r="P83" s="46"/>
      <c r="Q83" s="45">
        <v>0</v>
      </c>
      <c r="R83" s="45">
        <v>3810800</v>
      </c>
      <c r="S83" s="45">
        <v>3810800</v>
      </c>
      <c r="T83" s="45">
        <v>3810800</v>
      </c>
      <c r="U83" s="78">
        <v>100</v>
      </c>
      <c r="V83" s="76">
        <f t="shared" si="9"/>
        <v>3810800</v>
      </c>
      <c r="W83" s="83">
        <v>0</v>
      </c>
    </row>
    <row r="84" spans="2:23" ht="37.5">
      <c r="C84" s="48" t="s">
        <v>158</v>
      </c>
      <c r="D84" s="44" t="s">
        <v>159</v>
      </c>
      <c r="E84" s="45">
        <v>0</v>
      </c>
      <c r="F84" s="45">
        <v>0</v>
      </c>
      <c r="G84" s="45">
        <v>0</v>
      </c>
      <c r="H84" s="45">
        <v>0</v>
      </c>
      <c r="I84" s="43">
        <v>0</v>
      </c>
      <c r="J84" s="46"/>
      <c r="K84" s="45">
        <v>0</v>
      </c>
      <c r="L84" s="45">
        <v>0</v>
      </c>
      <c r="M84" s="45">
        <v>0</v>
      </c>
      <c r="N84" s="45">
        <v>0</v>
      </c>
      <c r="O84" s="43">
        <v>0</v>
      </c>
      <c r="P84" s="46"/>
      <c r="Q84" s="45">
        <v>0</v>
      </c>
      <c r="R84" s="45">
        <v>56900</v>
      </c>
      <c r="S84" s="45">
        <v>56900</v>
      </c>
      <c r="T84" s="45">
        <v>56900</v>
      </c>
      <c r="U84" s="78">
        <v>100</v>
      </c>
      <c r="V84" s="76">
        <f t="shared" si="9"/>
        <v>56900</v>
      </c>
      <c r="W84" s="83">
        <v>0</v>
      </c>
    </row>
    <row r="85" spans="2:23" ht="54" customHeight="1">
      <c r="C85" s="48" t="s">
        <v>160</v>
      </c>
      <c r="D85" s="44" t="s">
        <v>161</v>
      </c>
      <c r="E85" s="45">
        <v>0</v>
      </c>
      <c r="F85" s="45">
        <v>0</v>
      </c>
      <c r="G85" s="45">
        <v>0</v>
      </c>
      <c r="H85" s="45">
        <v>0</v>
      </c>
      <c r="I85" s="43">
        <v>0</v>
      </c>
      <c r="J85" s="46"/>
      <c r="K85" s="45">
        <v>0</v>
      </c>
      <c r="L85" s="45">
        <v>0</v>
      </c>
      <c r="M85" s="45">
        <v>0</v>
      </c>
      <c r="N85" s="45">
        <v>0</v>
      </c>
      <c r="O85" s="43">
        <v>0</v>
      </c>
      <c r="P85" s="46"/>
      <c r="Q85" s="45">
        <v>0</v>
      </c>
      <c r="R85" s="45">
        <v>221700</v>
      </c>
      <c r="S85" s="45">
        <v>221700</v>
      </c>
      <c r="T85" s="45">
        <v>221700</v>
      </c>
      <c r="U85" s="78">
        <v>100</v>
      </c>
      <c r="V85" s="76">
        <f t="shared" si="9"/>
        <v>221700</v>
      </c>
      <c r="W85" s="83">
        <v>0</v>
      </c>
    </row>
    <row r="86" spans="2:23" ht="37.5" hidden="1">
      <c r="C86" s="48" t="s">
        <v>106</v>
      </c>
      <c r="D86" s="44" t="s">
        <v>107</v>
      </c>
      <c r="E86" s="45">
        <v>0</v>
      </c>
      <c r="F86" s="45">
        <v>177412</v>
      </c>
      <c r="G86" s="45">
        <v>177412</v>
      </c>
      <c r="H86" s="45">
        <v>177412</v>
      </c>
      <c r="I86" s="43">
        <v>100</v>
      </c>
      <c r="J86" s="46"/>
      <c r="K86" s="45">
        <v>0</v>
      </c>
      <c r="L86" s="45">
        <v>0</v>
      </c>
      <c r="M86" s="45">
        <v>0</v>
      </c>
      <c r="N86" s="45">
        <v>0</v>
      </c>
      <c r="O86" s="43">
        <v>0</v>
      </c>
      <c r="P86" s="46"/>
      <c r="Q86" s="45">
        <v>0</v>
      </c>
      <c r="R86" s="45">
        <v>0</v>
      </c>
      <c r="S86" s="45">
        <v>0</v>
      </c>
      <c r="T86" s="45">
        <v>0</v>
      </c>
      <c r="U86" s="78">
        <v>0</v>
      </c>
      <c r="V86" s="76"/>
      <c r="W86" s="83"/>
    </row>
    <row r="87" spans="2:23" ht="37.5">
      <c r="C87" s="48" t="s">
        <v>162</v>
      </c>
      <c r="D87" s="44" t="s">
        <v>163</v>
      </c>
      <c r="E87" s="45">
        <v>0</v>
      </c>
      <c r="F87" s="45">
        <v>0</v>
      </c>
      <c r="G87" s="45">
        <v>0</v>
      </c>
      <c r="H87" s="45">
        <v>0</v>
      </c>
      <c r="I87" s="43">
        <v>0</v>
      </c>
      <c r="J87" s="46"/>
      <c r="K87" s="45">
        <v>0</v>
      </c>
      <c r="L87" s="45">
        <v>1469152</v>
      </c>
      <c r="M87" s="45">
        <v>1469152</v>
      </c>
      <c r="N87" s="45">
        <v>1469152</v>
      </c>
      <c r="O87" s="43">
        <v>100</v>
      </c>
      <c r="P87" s="46"/>
      <c r="Q87" s="45">
        <v>0</v>
      </c>
      <c r="R87" s="45">
        <v>0</v>
      </c>
      <c r="S87" s="45">
        <v>0</v>
      </c>
      <c r="T87" s="45">
        <v>0</v>
      </c>
      <c r="U87" s="78">
        <v>0</v>
      </c>
      <c r="V87" s="76">
        <f t="shared" si="9"/>
        <v>-1469152</v>
      </c>
      <c r="W87" s="83">
        <f t="shared" si="10"/>
        <v>0</v>
      </c>
    </row>
    <row r="88" spans="2:23" ht="25">
      <c r="C88" s="48" t="s">
        <v>164</v>
      </c>
      <c r="D88" s="44" t="s">
        <v>165</v>
      </c>
      <c r="E88" s="45">
        <v>0</v>
      </c>
      <c r="F88" s="45">
        <v>0</v>
      </c>
      <c r="G88" s="45">
        <v>0</v>
      </c>
      <c r="H88" s="45">
        <v>0</v>
      </c>
      <c r="I88" s="43">
        <v>0</v>
      </c>
      <c r="J88" s="46"/>
      <c r="K88" s="45">
        <v>0</v>
      </c>
      <c r="L88" s="45">
        <v>0</v>
      </c>
      <c r="M88" s="45">
        <v>0</v>
      </c>
      <c r="N88" s="45">
        <v>0</v>
      </c>
      <c r="O88" s="43">
        <v>0</v>
      </c>
      <c r="P88" s="46"/>
      <c r="Q88" s="45">
        <v>0</v>
      </c>
      <c r="R88" s="45">
        <v>1700000</v>
      </c>
      <c r="S88" s="45">
        <v>1700000</v>
      </c>
      <c r="T88" s="45">
        <v>1700000</v>
      </c>
      <c r="U88" s="78">
        <v>100</v>
      </c>
      <c r="V88" s="76">
        <f t="shared" si="9"/>
        <v>1700000</v>
      </c>
      <c r="W88" s="83">
        <v>0</v>
      </c>
    </row>
    <row r="89" spans="2:23" s="49" customFormat="1" ht="15.5">
      <c r="B89" s="54"/>
      <c r="C89" s="55"/>
      <c r="D89" s="66" t="s">
        <v>171</v>
      </c>
      <c r="E89" s="52"/>
      <c r="F89" s="52"/>
      <c r="G89" s="52"/>
      <c r="H89" s="52"/>
      <c r="I89" s="51"/>
      <c r="J89" s="53"/>
      <c r="K89" s="52"/>
      <c r="L89" s="52"/>
      <c r="M89" s="52"/>
      <c r="N89" s="52"/>
      <c r="O89" s="51"/>
      <c r="P89" s="53"/>
      <c r="Q89" s="52"/>
      <c r="R89" s="52"/>
      <c r="S89" s="52"/>
      <c r="T89" s="52"/>
      <c r="U89" s="78"/>
      <c r="V89" s="76"/>
      <c r="W89" s="83"/>
    </row>
    <row r="90" spans="2:23" s="49" customFormat="1" ht="28">
      <c r="B90" s="54"/>
      <c r="C90" s="55"/>
      <c r="D90" s="67" t="s">
        <v>129</v>
      </c>
      <c r="E90" s="52"/>
      <c r="F90" s="52"/>
      <c r="G90" s="52"/>
      <c r="H90" s="52"/>
      <c r="I90" s="51"/>
      <c r="J90" s="53"/>
      <c r="K90" s="52"/>
      <c r="L90" s="52"/>
      <c r="M90" s="52"/>
      <c r="N90" s="52"/>
      <c r="O90" s="51"/>
      <c r="P90" s="53"/>
      <c r="Q90" s="52"/>
      <c r="R90" s="52">
        <v>1700000</v>
      </c>
      <c r="S90" s="52"/>
      <c r="T90" s="52">
        <v>1700000</v>
      </c>
      <c r="U90" s="78"/>
      <c r="V90" s="76"/>
      <c r="W90" s="83"/>
    </row>
    <row r="91" spans="2:23" ht="25">
      <c r="C91" s="48" t="s">
        <v>166</v>
      </c>
      <c r="D91" s="44" t="s">
        <v>167</v>
      </c>
      <c r="E91" s="45">
        <v>0</v>
      </c>
      <c r="F91" s="45">
        <v>0</v>
      </c>
      <c r="G91" s="45">
        <v>0</v>
      </c>
      <c r="H91" s="45">
        <v>0</v>
      </c>
      <c r="I91" s="43">
        <v>0</v>
      </c>
      <c r="J91" s="46"/>
      <c r="K91" s="45">
        <v>0</v>
      </c>
      <c r="L91" s="45">
        <v>700000</v>
      </c>
      <c r="M91" s="45">
        <v>700000</v>
      </c>
      <c r="N91" s="45">
        <v>310468.84999999998</v>
      </c>
      <c r="O91" s="43">
        <v>44.352692857142856</v>
      </c>
      <c r="P91" s="46"/>
      <c r="Q91" s="45">
        <v>0</v>
      </c>
      <c r="R91" s="45">
        <v>258634</v>
      </c>
      <c r="S91" s="45">
        <v>258634</v>
      </c>
      <c r="T91" s="45">
        <v>258634</v>
      </c>
      <c r="U91" s="78">
        <v>100</v>
      </c>
      <c r="V91" s="76">
        <f t="shared" si="9"/>
        <v>-51834.849999999977</v>
      </c>
      <c r="W91" s="83">
        <f t="shared" si="10"/>
        <v>83.304331497346681</v>
      </c>
    </row>
    <row r="92" spans="2:23" s="49" customFormat="1" ht="15.5">
      <c r="B92" s="54"/>
      <c r="C92" s="55"/>
      <c r="D92" s="71" t="s">
        <v>171</v>
      </c>
      <c r="E92" s="69"/>
      <c r="F92" s="69"/>
      <c r="G92" s="69"/>
      <c r="H92" s="69"/>
      <c r="I92" s="68"/>
      <c r="J92" s="70"/>
      <c r="K92" s="69"/>
      <c r="L92" s="69"/>
      <c r="M92" s="69"/>
      <c r="N92" s="69"/>
      <c r="O92" s="68"/>
      <c r="P92" s="70"/>
      <c r="Q92" s="69"/>
      <c r="R92" s="69"/>
      <c r="S92" s="69"/>
      <c r="T92" s="69"/>
      <c r="U92" s="78"/>
      <c r="V92" s="76"/>
      <c r="W92" s="83"/>
    </row>
    <row r="93" spans="2:23" s="49" customFormat="1" ht="28">
      <c r="B93" s="54"/>
      <c r="C93" s="55"/>
      <c r="D93" s="72" t="s">
        <v>128</v>
      </c>
      <c r="E93" s="69"/>
      <c r="F93" s="69"/>
      <c r="G93" s="69"/>
      <c r="H93" s="69"/>
      <c r="I93" s="68"/>
      <c r="J93" s="70"/>
      <c r="K93" s="69"/>
      <c r="L93" s="69"/>
      <c r="M93" s="69"/>
      <c r="N93" s="69"/>
      <c r="O93" s="68"/>
      <c r="P93" s="70"/>
      <c r="Q93" s="69"/>
      <c r="R93" s="69">
        <v>200000</v>
      </c>
      <c r="S93" s="69">
        <v>200000</v>
      </c>
      <c r="T93" s="69">
        <v>200000</v>
      </c>
      <c r="U93" s="78"/>
      <c r="V93" s="76"/>
      <c r="W93" s="83"/>
    </row>
    <row r="94" spans="2:23" s="49" customFormat="1" ht="28">
      <c r="B94" s="54"/>
      <c r="C94" s="55"/>
      <c r="D94" s="72" t="s">
        <v>130</v>
      </c>
      <c r="E94" s="69"/>
      <c r="F94" s="69"/>
      <c r="G94" s="69"/>
      <c r="H94" s="69"/>
      <c r="I94" s="68"/>
      <c r="J94" s="70"/>
      <c r="K94" s="69"/>
      <c r="L94" s="69"/>
      <c r="M94" s="69"/>
      <c r="N94" s="69"/>
      <c r="O94" s="68"/>
      <c r="P94" s="70"/>
      <c r="Q94" s="69"/>
      <c r="R94" s="69">
        <v>58634</v>
      </c>
      <c r="S94" s="69">
        <v>58634</v>
      </c>
      <c r="T94" s="69">
        <v>58634</v>
      </c>
      <c r="U94" s="78"/>
      <c r="V94" s="76"/>
      <c r="W94" s="83"/>
    </row>
    <row r="95" spans="2:23" ht="13">
      <c r="C95" s="48" t="s">
        <v>110</v>
      </c>
      <c r="D95" s="44" t="s">
        <v>111</v>
      </c>
      <c r="E95" s="45">
        <v>0</v>
      </c>
      <c r="F95" s="45">
        <v>846000</v>
      </c>
      <c r="G95" s="45">
        <v>846000</v>
      </c>
      <c r="H95" s="45">
        <v>609412</v>
      </c>
      <c r="I95" s="43">
        <v>72.03451536643027</v>
      </c>
      <c r="J95" s="46"/>
      <c r="K95" s="45">
        <v>150000</v>
      </c>
      <c r="L95" s="45">
        <v>363990</v>
      </c>
      <c r="M95" s="45">
        <v>363990</v>
      </c>
      <c r="N95" s="45">
        <v>355838</v>
      </c>
      <c r="O95" s="43">
        <v>97.760378032363519</v>
      </c>
      <c r="P95" s="46"/>
      <c r="Q95" s="45">
        <v>80000</v>
      </c>
      <c r="R95" s="45">
        <v>130600</v>
      </c>
      <c r="S95" s="45">
        <v>130600</v>
      </c>
      <c r="T95" s="45">
        <v>94600</v>
      </c>
      <c r="U95" s="78">
        <v>72.434915773353751</v>
      </c>
      <c r="V95" s="76">
        <f t="shared" si="9"/>
        <v>-261238</v>
      </c>
      <c r="W95" s="83">
        <f t="shared" si="10"/>
        <v>26.585131436215359</v>
      </c>
    </row>
    <row r="96" spans="2:23" s="49" customFormat="1" ht="15.5">
      <c r="B96" s="54"/>
      <c r="C96" s="55"/>
      <c r="D96" s="77" t="s">
        <v>171</v>
      </c>
      <c r="E96" s="74"/>
      <c r="F96" s="74"/>
      <c r="G96" s="74"/>
      <c r="H96" s="74"/>
      <c r="I96" s="73"/>
      <c r="J96" s="75"/>
      <c r="K96" s="74"/>
      <c r="L96" s="74"/>
      <c r="M96" s="74"/>
      <c r="N96" s="74"/>
      <c r="O96" s="73"/>
      <c r="P96" s="75"/>
      <c r="Q96" s="74"/>
      <c r="R96" s="74"/>
      <c r="S96" s="74"/>
      <c r="T96" s="74"/>
      <c r="U96" s="78"/>
      <c r="V96" s="76"/>
      <c r="W96" s="83"/>
    </row>
    <row r="97" spans="2:23" s="49" customFormat="1" ht="28">
      <c r="B97" s="54"/>
      <c r="C97" s="55"/>
      <c r="D97" s="81" t="s">
        <v>128</v>
      </c>
      <c r="E97" s="74"/>
      <c r="F97" s="74"/>
      <c r="G97" s="74"/>
      <c r="H97" s="74"/>
      <c r="I97" s="73"/>
      <c r="J97" s="75"/>
      <c r="K97" s="74"/>
      <c r="L97" s="74"/>
      <c r="M97" s="74"/>
      <c r="N97" s="74">
        <v>149400</v>
      </c>
      <c r="O97" s="73"/>
      <c r="P97" s="75"/>
      <c r="Q97" s="74"/>
      <c r="R97" s="74">
        <v>60600</v>
      </c>
      <c r="S97" s="74">
        <v>60600</v>
      </c>
      <c r="T97" s="74">
        <v>60600</v>
      </c>
      <c r="U97" s="78"/>
      <c r="V97" s="76">
        <f t="shared" si="9"/>
        <v>-88800</v>
      </c>
      <c r="W97" s="83"/>
    </row>
    <row r="98" spans="2:23" s="49" customFormat="1" ht="28">
      <c r="B98" s="54"/>
      <c r="C98" s="55"/>
      <c r="D98" s="81" t="s">
        <v>129</v>
      </c>
      <c r="E98" s="52"/>
      <c r="F98" s="52"/>
      <c r="G98" s="52"/>
      <c r="H98" s="52"/>
      <c r="I98" s="51"/>
      <c r="J98" s="53"/>
      <c r="K98" s="52"/>
      <c r="L98" s="52"/>
      <c r="M98" s="52"/>
      <c r="N98" s="52">
        <v>206438</v>
      </c>
      <c r="O98" s="51"/>
      <c r="P98" s="53"/>
      <c r="Q98" s="52"/>
      <c r="R98" s="52">
        <v>70000</v>
      </c>
      <c r="S98" s="52"/>
      <c r="T98" s="52">
        <v>34000</v>
      </c>
      <c r="U98" s="78"/>
      <c r="V98" s="76">
        <f t="shared" si="9"/>
        <v>-172438</v>
      </c>
      <c r="W98" s="83"/>
    </row>
    <row r="99" spans="2:23" ht="15.5">
      <c r="C99" s="61" t="s">
        <v>116</v>
      </c>
      <c r="D99" s="56" t="s">
        <v>117</v>
      </c>
      <c r="E99" s="62">
        <v>884901</v>
      </c>
      <c r="F99" s="62">
        <v>884901</v>
      </c>
      <c r="G99" s="62">
        <v>884901</v>
      </c>
      <c r="H99" s="62">
        <v>21445107.27</v>
      </c>
      <c r="I99" s="63">
        <v>2423.4470601796133</v>
      </c>
      <c r="J99" s="62"/>
      <c r="K99" s="62">
        <v>689577</v>
      </c>
      <c r="L99" s="62">
        <v>1383792</v>
      </c>
      <c r="M99" s="62">
        <v>1383792</v>
      </c>
      <c r="N99" s="65">
        <v>9620442.9199999999</v>
      </c>
      <c r="O99" s="64">
        <v>695.22319250291946</v>
      </c>
      <c r="P99" s="65"/>
      <c r="Q99" s="65">
        <v>830572</v>
      </c>
      <c r="R99" s="65">
        <v>1127163</v>
      </c>
      <c r="S99" s="65">
        <v>1127163</v>
      </c>
      <c r="T99" s="65">
        <v>5336168.3699999992</v>
      </c>
      <c r="U99" s="78">
        <v>473.4158564466718</v>
      </c>
      <c r="V99" s="76">
        <f t="shared" si="9"/>
        <v>-4284274.5500000007</v>
      </c>
      <c r="W99" s="83">
        <f t="shared" si="10"/>
        <v>55.466971888649795</v>
      </c>
    </row>
    <row r="100" spans="2:23" ht="15.5">
      <c r="C100" s="61" t="s">
        <v>116</v>
      </c>
      <c r="D100" s="56" t="s">
        <v>118</v>
      </c>
      <c r="E100" s="62">
        <v>884901</v>
      </c>
      <c r="F100" s="62">
        <v>1908313</v>
      </c>
      <c r="G100" s="62">
        <v>1908313</v>
      </c>
      <c r="H100" s="62">
        <v>22231931.27</v>
      </c>
      <c r="I100" s="63">
        <v>1165.0044447635162</v>
      </c>
      <c r="J100" s="62"/>
      <c r="K100" s="62">
        <v>839577</v>
      </c>
      <c r="L100" s="62">
        <v>3916934</v>
      </c>
      <c r="M100" s="62">
        <v>3916934</v>
      </c>
      <c r="N100" s="65">
        <v>11755901.77</v>
      </c>
      <c r="O100" s="64">
        <v>300.13019800691046</v>
      </c>
      <c r="P100" s="65"/>
      <c r="Q100" s="65">
        <v>910572</v>
      </c>
      <c r="R100" s="65">
        <v>7305797</v>
      </c>
      <c r="S100" s="65">
        <v>7305797</v>
      </c>
      <c r="T100" s="65">
        <v>11478802.369999999</v>
      </c>
      <c r="U100" s="78">
        <v>157.11909829961056</v>
      </c>
      <c r="V100" s="76">
        <f t="shared" si="9"/>
        <v>-277099.40000000037</v>
      </c>
      <c r="W100" s="83">
        <f t="shared" si="10"/>
        <v>97.642891158659268</v>
      </c>
    </row>
    <row r="101" spans="2:23" ht="15">
      <c r="C101" s="59"/>
      <c r="D101" s="58" t="s">
        <v>168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7">
        <f>N69+N100</f>
        <v>156376248.48000002</v>
      </c>
      <c r="O101" s="80">
        <f t="shared" ref="O101:T101" si="11">O69+O100</f>
        <v>396.93756730110397</v>
      </c>
      <c r="P101" s="80">
        <f t="shared" si="11"/>
        <v>0</v>
      </c>
      <c r="Q101" s="80">
        <f t="shared" si="11"/>
        <v>118783385</v>
      </c>
      <c r="R101" s="80">
        <f t="shared" si="11"/>
        <v>168136778.36000001</v>
      </c>
      <c r="S101" s="80">
        <f t="shared" si="11"/>
        <v>168136778.36000001</v>
      </c>
      <c r="T101" s="80">
        <f t="shared" si="11"/>
        <v>172962965.14000002</v>
      </c>
      <c r="U101" s="60">
        <f>T101/N101*100</f>
        <v>110.60692836746328</v>
      </c>
      <c r="V101" s="80">
        <f t="shared" si="9"/>
        <v>16586716.659999996</v>
      </c>
      <c r="W101" s="84">
        <f t="shared" si="10"/>
        <v>110.60692836746328</v>
      </c>
    </row>
    <row r="102" spans="2:23">
      <c r="C102" s="47"/>
      <c r="D102" s="41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36"/>
      <c r="W102" s="36"/>
    </row>
    <row r="103" spans="2:23">
      <c r="C103" s="47"/>
      <c r="D103" s="41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36"/>
      <c r="W103" s="36"/>
    </row>
    <row r="104" spans="2:23">
      <c r="C104" s="47"/>
      <c r="D104" s="41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36"/>
      <c r="W104" s="36"/>
    </row>
    <row r="105" spans="2:23" ht="15.5">
      <c r="C105" s="85" t="s">
        <v>169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36"/>
    </row>
  </sheetData>
  <mergeCells count="11">
    <mergeCell ref="C105:V105"/>
    <mergeCell ref="T2:W2"/>
    <mergeCell ref="B5:U5"/>
    <mergeCell ref="B7:B8"/>
    <mergeCell ref="C7:C8"/>
    <mergeCell ref="D7:D8"/>
    <mergeCell ref="E7:I7"/>
    <mergeCell ref="B3:W3"/>
    <mergeCell ref="K7:O8"/>
    <mergeCell ref="R7:T7"/>
    <mergeCell ref="V7:W7"/>
  </mergeCells>
  <conditionalFormatting sqref="B10:B69">
    <cfRule type="expression" dxfId="18" priority="1" stopIfTrue="1">
      <formula>A10=1</formula>
    </cfRule>
  </conditionalFormatting>
  <conditionalFormatting sqref="C10:C69">
    <cfRule type="expression" dxfId="17" priority="2" stopIfTrue="1">
      <formula>A10=1</formula>
    </cfRule>
  </conditionalFormatting>
  <conditionalFormatting sqref="D10:D69">
    <cfRule type="expression" dxfId="16" priority="3" stopIfTrue="1">
      <formula>A10=1</formula>
    </cfRule>
  </conditionalFormatting>
  <conditionalFormatting sqref="E10:E69">
    <cfRule type="expression" dxfId="15" priority="4" stopIfTrue="1">
      <formula>A10=1</formula>
    </cfRule>
  </conditionalFormatting>
  <conditionalFormatting sqref="F10:F69">
    <cfRule type="expression" dxfId="14" priority="5" stopIfTrue="1">
      <formula>A10=1</formula>
    </cfRule>
  </conditionalFormatting>
  <conditionalFormatting sqref="G10:G69">
    <cfRule type="expression" dxfId="13" priority="6" stopIfTrue="1">
      <formula>A10=1</formula>
    </cfRule>
  </conditionalFormatting>
  <conditionalFormatting sqref="H10:H69">
    <cfRule type="expression" dxfId="12" priority="7" stopIfTrue="1">
      <formula>A10=1</formula>
    </cfRule>
  </conditionalFormatting>
  <conditionalFormatting sqref="I10:I69">
    <cfRule type="expression" dxfId="11" priority="8" stopIfTrue="1">
      <formula>A10=1</formula>
    </cfRule>
  </conditionalFormatting>
  <conditionalFormatting sqref="J10:J69">
    <cfRule type="expression" dxfId="10" priority="9" stopIfTrue="1">
      <formula>A10=1</formula>
    </cfRule>
  </conditionalFormatting>
  <conditionalFormatting sqref="K10:K69">
    <cfRule type="expression" dxfId="9" priority="10" stopIfTrue="1">
      <formula>A10=1</formula>
    </cfRule>
  </conditionalFormatting>
  <conditionalFormatting sqref="L10:L69">
    <cfRule type="expression" dxfId="8" priority="11" stopIfTrue="1">
      <formula>A10=1</formula>
    </cfRule>
  </conditionalFormatting>
  <conditionalFormatting sqref="M10:M69">
    <cfRule type="expression" dxfId="7" priority="12" stopIfTrue="1">
      <formula>A10=1</formula>
    </cfRule>
  </conditionalFormatting>
  <conditionalFormatting sqref="N10:N69">
    <cfRule type="expression" dxfId="6" priority="13" stopIfTrue="1">
      <formula>A10=1</formula>
    </cfRule>
  </conditionalFormatting>
  <conditionalFormatting sqref="O10:O69">
    <cfRule type="expression" dxfId="5" priority="14" stopIfTrue="1">
      <formula>A10=1</formula>
    </cfRule>
  </conditionalFormatting>
  <conditionalFormatting sqref="P10:P69">
    <cfRule type="expression" dxfId="4" priority="15" stopIfTrue="1">
      <formula>A10=1</formula>
    </cfRule>
  </conditionalFormatting>
  <conditionalFormatting sqref="Q10:Q69">
    <cfRule type="expression" dxfId="3" priority="16" stopIfTrue="1">
      <formula>A10=1</formula>
    </cfRule>
  </conditionalFormatting>
  <conditionalFormatting sqref="R10:R69">
    <cfRule type="expression" dxfId="2" priority="17" stopIfTrue="1">
      <formula>A10=1</formula>
    </cfRule>
  </conditionalFormatting>
  <conditionalFormatting sqref="S10:S69">
    <cfRule type="expression" dxfId="1" priority="18" stopIfTrue="1">
      <formula>A10=1</formula>
    </cfRule>
  </conditionalFormatting>
  <conditionalFormatting sqref="T10:T69">
    <cfRule type="expression" dxfId="0" priority="19" stopIfTrue="1">
      <formula>A10=1</formula>
    </cfRule>
  </conditionalFormatting>
  <pageMargins left="0.32" right="0.33" top="0.39370078740157499" bottom="0.39370078740157499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ФВ2 ШироківськаТГ</dc:creator>
  <cp:lastModifiedBy>Пользователь Windows</cp:lastModifiedBy>
  <cp:lastPrinted>2026-02-24T15:42:44Z</cp:lastPrinted>
  <dcterms:created xsi:type="dcterms:W3CDTF">2026-01-09T06:55:04Z</dcterms:created>
  <dcterms:modified xsi:type="dcterms:W3CDTF">2026-02-25T09:49:44Z</dcterms:modified>
</cp:coreProperties>
</file>