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20" windowHeight="11020"/>
  </bookViews>
  <sheets>
    <sheet name="Лист1" sheetId="1" r:id="rId1"/>
  </sheets>
  <definedNames>
    <definedName name="_xlnm.Print_Area" localSheetId="0">Лист1!$A$1:$D$75</definedName>
  </definedNames>
  <calcPr calcId="125725"/>
</workbook>
</file>

<file path=xl/calcChain.xml><?xml version="1.0" encoding="utf-8"?>
<calcChain xmlns="http://schemas.openxmlformats.org/spreadsheetml/2006/main">
  <c r="D72" i="1"/>
  <c r="D55"/>
  <c r="D67"/>
  <c r="D65"/>
  <c r="D63"/>
  <c r="D61"/>
  <c r="D58" s="1"/>
  <c r="D51" l="1"/>
  <c r="D54"/>
  <c r="D35"/>
  <c r="D38" l="1"/>
  <c r="D42" s="1"/>
  <c r="D24"/>
  <c r="D20"/>
  <c r="D18"/>
  <c r="D30"/>
  <c r="D29" s="1"/>
  <c r="D16"/>
  <c r="D14"/>
  <c r="D73" l="1"/>
  <c r="D53"/>
  <c r="D48" s="1"/>
  <c r="D31"/>
  <c r="D27"/>
  <c r="D26" s="1"/>
  <c r="D41" s="1"/>
  <c r="D71" l="1"/>
  <c r="D40" l="1"/>
</calcChain>
</file>

<file path=xl/sharedStrings.xml><?xml version="1.0" encoding="utf-8"?>
<sst xmlns="http://schemas.openxmlformats.org/spreadsheetml/2006/main" count="111" uniqueCount="66">
  <si>
    <t>0455100000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</si>
  <si>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</si>
  <si>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</si>
  <si>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</si>
  <si>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</si>
  <si>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</si>
  <si>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</si>
  <si>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</si>
  <si>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</si>
  <si>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</si>
  <si>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</si>
  <si>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</si>
  <si>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41053900</t>
  </si>
  <si>
    <t>Інші субвенції з місцевого бюджету</t>
  </si>
  <si>
    <t>0410000000</t>
  </si>
  <si>
    <t>Обласний бюджет Дніпропетровської області</t>
  </si>
  <si>
    <t>0453000000</t>
  </si>
  <si>
    <t>Бюджет Гречаноподівської сільської територіальної громади</t>
  </si>
  <si>
    <t>0453200000</t>
  </si>
  <si>
    <t>Бюджет Новолатівської сільської територіальної громади</t>
  </si>
  <si>
    <t>0455000000</t>
  </si>
  <si>
    <t>Бюджет Карпівської сільської територіальної громади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</si>
  <si>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</si>
  <si>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</si>
  <si>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</si>
  <si>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</si>
  <si>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</si>
  <si>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</si>
  <si>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</si>
  <si>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</si>
  <si>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</si>
  <si>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</si>
  <si>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0219770</t>
  </si>
  <si>
    <t>9770</t>
  </si>
  <si>
    <t>0458300000</t>
  </si>
  <si>
    <t>Бюджет Новопільської сільської територіальної громади</t>
  </si>
  <si>
    <t>ІІ. Трансферти із спеціального фонду бюджету</t>
  </si>
  <si>
    <t>Субвенція з сільських бюджетів на спільне фінансування установ та місцевих програм</t>
  </si>
  <si>
    <t xml:space="preserve">Субвенція з обласного бюджету місцевим бюджетам на пільгове медичне обслуговування осіб, які постраждали внаслідок Чорнобильської катастрофи </t>
  </si>
  <si>
    <t xml:space="preserve">Субвенція на виконання заходів «Програми розвитку, підтримки КП «Криворізька центральна районна лікарня» Новопільської сільської ради та надання ним медичних послуг понад обсяг, передбачений програмою державних гарантій медичного обслуговування населення» </t>
  </si>
  <si>
    <t xml:space="preserve">Субвенція 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
</t>
  </si>
  <si>
    <t>Міжбюджетні трансферти на 2026 рік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</si>
  <si>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</si>
  <si>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Субвенція з обласного бюджету бюджетам територіальних громад на виконання доручень виборців депутатами обласної ради у 2026 році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</si>
  <si>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</si>
  <si>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</si>
  <si>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</si>
  <si>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</si>
  <si>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</si>
  <si>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</si>
  <si>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обласному бюджету на виконання заходів регіональної Програми забезпечення громадського порядку та громадської безпеки на території Дніпропетровської області</t>
  </si>
  <si>
    <t>Субвенція з місцевого бюджету державному бюджету на виконання програм соціально-економічного розвитку регіонів</t>
  </si>
  <si>
    <t>0219800</t>
  </si>
  <si>
    <t xml:space="preserve">Субвенція з місцевого бюджету державному бюджету на виконання заходів «Програми розвитку цивільного захисту та пожежної безпеки на території Широківської селищної ради на 2023-2028роки» </t>
  </si>
  <si>
    <t xml:space="preserve">Субвенція з місцевого бюджету державному бюджету на виконання заходів «Програми забезпечення громадського порядку та громадської безпеки на території Широківської селищної ради на 2021-2028 роки» на матеріально-технічне забезпечення військових частин </t>
  </si>
  <si>
    <t>Субвенція з місцевого бюджету державному бюджету на виконання заходів «Програми забезпечення підтримання безпеки мешканців громади та запобігання скоєння нових злочинів особами, які отримали покарання, не пов’язані з позбавленням волі та які знаходяться на обліку у Криворізькому районному секторі № 2 філії Державної установи «Центр пробації» у Дніпропетровській області на 2024-2026 роки»</t>
  </si>
  <si>
    <t>Субвенція з місцевого бюджету державному бюджету на виконання заходів «Програми сприяння реалізації сфери казначейського обслуговування бюджетних коштів на 2026рік»</t>
  </si>
  <si>
    <t>Субвенція з місцевого бюджету державному бюджету на виконання заходів «Програми забезпечення громадського порядку та громадської безпеки на території Широківської селищної ради на 2021-2028 роки»  для патр.пол.ГУНП</t>
  </si>
  <si>
    <t>0619770</t>
  </si>
  <si>
    <t>Субвенція з місцевого бюджету  до бюджету Солонянської селищної ради на виконання заходів  «Програми розвитку освіти Широківської селищної ради на 2019-2030 роки» на надання КУ «Центр професійного розвитку педагогічних працівників» Солонянської селищної ради інформаційно-методичних консультацій та психологічної підтримки педагогічним працівникам закладів освіти</t>
  </si>
  <si>
    <t>Бюджет Солонянської селищної територіальної громади</t>
  </si>
  <si>
    <t>0451300000</t>
  </si>
  <si>
    <t>Секретар селищної ради                                                                                                                                                                        Алла КРАСНОВА</t>
  </si>
  <si>
    <t xml:space="preserve">                                                                                                                       до рішення Широківської селищної ради</t>
  </si>
  <si>
    <t xml:space="preserve">                                                                                                                       від 19.02.2026 року № 1602-47/VIII </t>
  </si>
  <si>
    <t xml:space="preserve">                                                                                                                       Додаток 3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</si>
</sst>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0" xfId="0" applyFont="1" applyAlignment="1">
      <alignment horizontal="left"/>
    </xf>
    <xf numFmtId="4" fontId="1" fillId="4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4" fontId="0" fillId="0" borderId="0" xfId="0" applyNumberFormat="1"/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Continuous" vertical="center" wrapText="1"/>
    </xf>
    <xf numFmtId="0" fontId="4" fillId="0" borderId="6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Continuous" vertical="center" wrapText="1"/>
    </xf>
    <xf numFmtId="0" fontId="3" fillId="0" borderId="6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 wrapText="1"/>
    </xf>
    <xf numFmtId="0" fontId="3" fillId="0" borderId="5" xfId="0" applyFont="1" applyBorder="1" applyAlignment="1">
      <alignment horizontal="centerContinuous" vertical="center"/>
    </xf>
    <xf numFmtId="164" fontId="5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0" fillId="0" borderId="0" xfId="0"/>
    <xf numFmtId="0" fontId="1" fillId="0" borderId="0" xfId="0" applyFont="1" applyAlignment="1">
      <alignment horizontal="left"/>
    </xf>
    <xf numFmtId="164" fontId="3" fillId="0" borderId="0" xfId="0" applyNumberFormat="1" applyFont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Continuous" vertical="center"/>
    </xf>
    <xf numFmtId="164" fontId="4" fillId="3" borderId="7" xfId="0" applyNumberFormat="1" applyFont="1" applyFill="1" applyBorder="1" applyAlignment="1">
      <alignment horizontal="center"/>
    </xf>
    <xf numFmtId="164" fontId="4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Continuous" vertical="center"/>
    </xf>
    <xf numFmtId="0" fontId="4" fillId="0" borderId="3" xfId="0" quotePrefix="1" applyFont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 wrapText="1"/>
    </xf>
    <xf numFmtId="0" fontId="6" fillId="0" borderId="4" xfId="0" applyFont="1" applyBorder="1" applyAlignment="1">
      <alignment horizontal="centerContinuous" vertical="center"/>
    </xf>
    <xf numFmtId="49" fontId="10" fillId="0" borderId="3" xfId="0" applyNumberFormat="1" applyFont="1" applyBorder="1" applyAlignment="1">
      <alignment horizontal="centerContinuous" vertical="center"/>
    </xf>
    <xf numFmtId="0" fontId="11" fillId="0" borderId="4" xfId="0" applyFont="1" applyBorder="1" applyAlignment="1">
      <alignment horizontal="centerContinuous" vertical="center" wrapText="1"/>
    </xf>
    <xf numFmtId="164" fontId="10" fillId="0" borderId="3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Continuous" vertical="center"/>
    </xf>
    <xf numFmtId="49" fontId="3" fillId="0" borderId="4" xfId="0" applyNumberFormat="1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centerContinuous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6"/>
  <sheetViews>
    <sheetView tabSelected="1" view="pageBreakPreview" zoomScaleSheetLayoutView="100" workbookViewId="0">
      <selection activeCell="B20" sqref="B20:C20"/>
    </sheetView>
  </sheetViews>
  <sheetFormatPr defaultRowHeight="13"/>
  <cols>
    <col min="1" max="2" width="20.69921875" customWidth="1"/>
    <col min="3" max="3" width="84.59765625" customWidth="1"/>
    <col min="4" max="4" width="20.69921875" customWidth="1"/>
    <col min="5" max="5" width="17.296875" customWidth="1"/>
    <col min="6" max="7" width="13.3984375" customWidth="1"/>
    <col min="8" max="8" width="9.09765625" customWidth="1"/>
  </cols>
  <sheetData>
    <row r="1" spans="1:4">
      <c r="C1" s="1"/>
    </row>
    <row r="2" spans="1:4">
      <c r="C2" s="94" t="s">
        <v>65</v>
      </c>
      <c r="D2" s="94"/>
    </row>
    <row r="3" spans="1:4" ht="12.75" customHeight="1">
      <c r="C3" s="31" t="s">
        <v>63</v>
      </c>
      <c r="D3" s="31"/>
    </row>
    <row r="4" spans="1:4">
      <c r="C4" s="31" t="s">
        <v>64</v>
      </c>
      <c r="D4" s="31"/>
    </row>
    <row r="5" spans="1:4">
      <c r="C5" s="1"/>
    </row>
    <row r="6" spans="1:4" ht="14.5">
      <c r="A6" s="96" t="s">
        <v>41</v>
      </c>
      <c r="B6" s="97"/>
      <c r="C6" s="97"/>
      <c r="D6" s="97"/>
    </row>
    <row r="7" spans="1:4" ht="14.5">
      <c r="A7" s="98" t="s">
        <v>0</v>
      </c>
      <c r="B7" s="97"/>
      <c r="C7" s="97"/>
      <c r="D7" s="97"/>
    </row>
    <row r="8" spans="1:4">
      <c r="A8" s="95" t="s">
        <v>1</v>
      </c>
      <c r="B8" s="95"/>
      <c r="C8" s="95"/>
      <c r="D8" s="95"/>
    </row>
    <row r="9" spans="1:4" ht="22" customHeight="1">
      <c r="A9" s="2" t="s">
        <v>2</v>
      </c>
    </row>
    <row r="10" spans="1:4">
      <c r="D10" s="1" t="s">
        <v>3</v>
      </c>
    </row>
    <row r="11" spans="1:4" ht="39">
      <c r="A11" s="3" t="s">
        <v>4</v>
      </c>
      <c r="B11" s="86" t="s">
        <v>5</v>
      </c>
      <c r="C11" s="87"/>
      <c r="D11" s="4" t="s">
        <v>6</v>
      </c>
    </row>
    <row r="12" spans="1:4">
      <c r="A12" s="5">
        <v>1</v>
      </c>
      <c r="B12" s="88">
        <v>2</v>
      </c>
      <c r="C12" s="89"/>
      <c r="D12" s="6">
        <v>3</v>
      </c>
    </row>
    <row r="13" spans="1:4">
      <c r="A13" s="90" t="s">
        <v>7</v>
      </c>
      <c r="B13" s="91"/>
      <c r="C13" s="91"/>
      <c r="D13" s="91"/>
    </row>
    <row r="14" spans="1:4">
      <c r="A14" s="13" t="s">
        <v>8</v>
      </c>
      <c r="B14" s="16" t="s">
        <v>9</v>
      </c>
      <c r="C14" s="17"/>
      <c r="D14" s="14">
        <f>D15</f>
        <v>5119600</v>
      </c>
    </row>
    <row r="15" spans="1:4" ht="18.75" customHeight="1">
      <c r="A15" s="15" t="s">
        <v>10</v>
      </c>
      <c r="B15" s="20" t="s">
        <v>11</v>
      </c>
      <c r="C15" s="21"/>
      <c r="D15" s="11">
        <v>5119600</v>
      </c>
    </row>
    <row r="16" spans="1:4" s="30" customFormat="1" ht="47.25" customHeight="1">
      <c r="A16" s="13">
        <v>41021400</v>
      </c>
      <c r="B16" s="78" t="s">
        <v>42</v>
      </c>
      <c r="C16" s="79"/>
      <c r="D16" s="14">
        <f>D17</f>
        <v>3027500</v>
      </c>
    </row>
    <row r="17" spans="1:5" s="30" customFormat="1" ht="18.75" customHeight="1">
      <c r="A17" s="15" t="s">
        <v>10</v>
      </c>
      <c r="B17" s="76" t="s">
        <v>11</v>
      </c>
      <c r="C17" s="77"/>
      <c r="D17" s="11">
        <v>3027500</v>
      </c>
    </row>
    <row r="18" spans="1:5" s="31" customFormat="1" ht="18.75" customHeight="1">
      <c r="A18" s="13">
        <v>41031100</v>
      </c>
      <c r="B18" s="78" t="s">
        <v>44</v>
      </c>
      <c r="C18" s="79"/>
      <c r="D18" s="14">
        <f>D19</f>
        <v>3804100</v>
      </c>
    </row>
    <row r="19" spans="1:5" s="31" customFormat="1" ht="18.75" customHeight="1">
      <c r="A19" s="15" t="s">
        <v>10</v>
      </c>
      <c r="B19" s="76" t="s">
        <v>11</v>
      </c>
      <c r="C19" s="77"/>
      <c r="D19" s="57">
        <v>3804100</v>
      </c>
    </row>
    <row r="20" spans="1:5" s="31" customFormat="1" ht="18.75" customHeight="1">
      <c r="A20" s="60">
        <v>41033900</v>
      </c>
      <c r="B20" s="78" t="s">
        <v>45</v>
      </c>
      <c r="C20" s="79"/>
      <c r="D20" s="14">
        <f>D21</f>
        <v>29705800</v>
      </c>
    </row>
    <row r="21" spans="1:5" s="31" customFormat="1" ht="18.75" customHeight="1">
      <c r="A21" s="15" t="s">
        <v>10</v>
      </c>
      <c r="B21" s="76" t="s">
        <v>11</v>
      </c>
      <c r="C21" s="77"/>
      <c r="D21" s="57">
        <v>29705800</v>
      </c>
    </row>
    <row r="22" spans="1:5" s="31" customFormat="1" ht="29.25" customHeight="1">
      <c r="A22" s="13">
        <v>41036300</v>
      </c>
      <c r="B22" s="78" t="s">
        <v>47</v>
      </c>
      <c r="C22" s="79"/>
      <c r="D22" s="61">
        <v>3355400</v>
      </c>
    </row>
    <row r="23" spans="1:5" s="31" customFormat="1" ht="18.75" customHeight="1">
      <c r="A23" s="15" t="s">
        <v>10</v>
      </c>
      <c r="B23" s="76" t="s">
        <v>11</v>
      </c>
      <c r="C23" s="77"/>
      <c r="D23" s="58">
        <v>3355400</v>
      </c>
    </row>
    <row r="24" spans="1:5" s="31" customFormat="1" ht="18.75" customHeight="1">
      <c r="A24" s="53">
        <v>41051000</v>
      </c>
      <c r="B24" s="78" t="s">
        <v>46</v>
      </c>
      <c r="C24" s="79"/>
      <c r="D24" s="14">
        <f>D25</f>
        <v>1228142</v>
      </c>
    </row>
    <row r="25" spans="1:5" s="31" customFormat="1" ht="18.75" customHeight="1">
      <c r="A25" s="13"/>
      <c r="B25" s="76" t="s">
        <v>11</v>
      </c>
      <c r="C25" s="77"/>
      <c r="D25" s="58">
        <v>1228142</v>
      </c>
    </row>
    <row r="26" spans="1:5" s="29" customFormat="1" ht="18.75" customHeight="1">
      <c r="A26" s="13" t="s">
        <v>12</v>
      </c>
      <c r="B26" s="16" t="s">
        <v>13</v>
      </c>
      <c r="C26" s="17"/>
      <c r="D26" s="14">
        <f>D27+D31+D29</f>
        <v>13220037</v>
      </c>
    </row>
    <row r="27" spans="1:5" s="29" customFormat="1" ht="32.25" customHeight="1">
      <c r="A27" s="18" t="s">
        <v>12</v>
      </c>
      <c r="B27" s="83" t="s">
        <v>38</v>
      </c>
      <c r="C27" s="84"/>
      <c r="D27" s="19">
        <f>D28</f>
        <v>11925</v>
      </c>
      <c r="E27" s="33"/>
    </row>
    <row r="28" spans="1:5" s="29" customFormat="1" ht="18.75" customHeight="1">
      <c r="A28" s="15" t="s">
        <v>14</v>
      </c>
      <c r="B28" s="20" t="s">
        <v>15</v>
      </c>
      <c r="C28" s="21"/>
      <c r="D28" s="11">
        <v>11925</v>
      </c>
    </row>
    <row r="29" spans="1:5" s="29" customFormat="1" ht="29.25" customHeight="1">
      <c r="A29" s="18" t="s">
        <v>12</v>
      </c>
      <c r="B29" s="83" t="s">
        <v>43</v>
      </c>
      <c r="C29" s="93"/>
      <c r="D29" s="19">
        <f>D30</f>
        <v>288964</v>
      </c>
    </row>
    <row r="30" spans="1:5" s="29" customFormat="1" ht="18.75" customHeight="1">
      <c r="A30" s="15" t="s">
        <v>14</v>
      </c>
      <c r="B30" s="76" t="s">
        <v>15</v>
      </c>
      <c r="C30" s="77"/>
      <c r="D30" s="11">
        <f>288964</f>
        <v>288964</v>
      </c>
    </row>
    <row r="31" spans="1:5" s="29" customFormat="1" ht="15.75" customHeight="1">
      <c r="A31" s="18" t="s">
        <v>12</v>
      </c>
      <c r="B31" s="83" t="s">
        <v>37</v>
      </c>
      <c r="C31" s="93"/>
      <c r="D31" s="19">
        <f>D32+D33+D34</f>
        <v>12919148</v>
      </c>
    </row>
    <row r="32" spans="1:5" s="29" customFormat="1">
      <c r="A32" s="15" t="s">
        <v>16</v>
      </c>
      <c r="B32" s="20" t="s">
        <v>17</v>
      </c>
      <c r="C32" s="21"/>
      <c r="D32" s="11">
        <v>7862395</v>
      </c>
    </row>
    <row r="33" spans="1:7" s="29" customFormat="1">
      <c r="A33" s="15" t="s">
        <v>18</v>
      </c>
      <c r="B33" s="20" t="s">
        <v>19</v>
      </c>
      <c r="C33" s="21"/>
      <c r="D33" s="11">
        <v>1549493</v>
      </c>
    </row>
    <row r="34" spans="1:7" s="29" customFormat="1">
      <c r="A34" s="22" t="s">
        <v>20</v>
      </c>
      <c r="B34" s="23" t="s">
        <v>21</v>
      </c>
      <c r="C34" s="24"/>
      <c r="D34" s="12">
        <v>3507260</v>
      </c>
    </row>
    <row r="35" spans="1:7" s="29" customFormat="1">
      <c r="A35" s="18">
        <v>41059300</v>
      </c>
      <c r="B35" s="83" t="s">
        <v>49</v>
      </c>
      <c r="C35" s="84"/>
      <c r="D35" s="62">
        <f>D36</f>
        <v>1619029</v>
      </c>
    </row>
    <row r="36" spans="1:7" s="29" customFormat="1">
      <c r="A36" s="22"/>
      <c r="B36" s="76" t="s">
        <v>15</v>
      </c>
      <c r="C36" s="85"/>
      <c r="D36" s="12">
        <v>1619029</v>
      </c>
    </row>
    <row r="37" spans="1:7">
      <c r="A37" s="92" t="s">
        <v>22</v>
      </c>
      <c r="B37" s="82"/>
      <c r="C37" s="82"/>
      <c r="D37" s="82"/>
    </row>
    <row r="38" spans="1:7" s="31" customFormat="1" ht="27.75" customHeight="1">
      <c r="A38" s="13">
        <v>41037400</v>
      </c>
      <c r="B38" s="78" t="s">
        <v>48</v>
      </c>
      <c r="C38" s="79"/>
      <c r="D38" s="63">
        <f>D39</f>
        <v>20500</v>
      </c>
    </row>
    <row r="39" spans="1:7" ht="14.25" customHeight="1">
      <c r="A39" s="15" t="s">
        <v>10</v>
      </c>
      <c r="B39" s="76" t="s">
        <v>11</v>
      </c>
      <c r="C39" s="77"/>
      <c r="D39" s="64">
        <v>20500</v>
      </c>
    </row>
    <row r="40" spans="1:7">
      <c r="A40" s="34" t="s">
        <v>23</v>
      </c>
      <c r="B40" s="35" t="s">
        <v>24</v>
      </c>
      <c r="C40" s="36"/>
      <c r="D40" s="37">
        <f>D41+D42</f>
        <v>61100108</v>
      </c>
      <c r="E40" s="8"/>
      <c r="F40" s="9"/>
      <c r="G40" s="9"/>
    </row>
    <row r="41" spans="1:7">
      <c r="A41" s="34" t="s">
        <v>23</v>
      </c>
      <c r="B41" s="35" t="s">
        <v>25</v>
      </c>
      <c r="C41" s="36"/>
      <c r="D41" s="37">
        <f>D14+D16+D26+D18+D20+D24+D22+D35</f>
        <v>61079608</v>
      </c>
      <c r="F41" s="10"/>
      <c r="G41" s="10"/>
    </row>
    <row r="42" spans="1:7">
      <c r="A42" s="34" t="s">
        <v>23</v>
      </c>
      <c r="B42" s="35" t="s">
        <v>26</v>
      </c>
      <c r="C42" s="36"/>
      <c r="D42" s="37">
        <f>D38</f>
        <v>20500</v>
      </c>
    </row>
    <row r="43" spans="1:7">
      <c r="A43" s="29"/>
      <c r="B43" s="29"/>
      <c r="C43" s="29"/>
      <c r="D43" s="29"/>
    </row>
    <row r="44" spans="1:7" ht="22" customHeight="1">
      <c r="A44" s="39" t="s">
        <v>27</v>
      </c>
      <c r="B44" s="29"/>
      <c r="C44" s="29"/>
      <c r="D44" s="40" t="s">
        <v>3</v>
      </c>
    </row>
    <row r="45" spans="1:7" ht="53.25" customHeight="1">
      <c r="A45" s="41" t="s">
        <v>28</v>
      </c>
      <c r="B45" s="41" t="s">
        <v>29</v>
      </c>
      <c r="C45" s="41" t="s">
        <v>30</v>
      </c>
      <c r="D45" s="41" t="s">
        <v>6</v>
      </c>
    </row>
    <row r="46" spans="1:7">
      <c r="A46" s="42">
        <v>1</v>
      </c>
      <c r="B46" s="42">
        <v>2</v>
      </c>
      <c r="C46" s="42">
        <v>3</v>
      </c>
      <c r="D46" s="42">
        <v>4</v>
      </c>
    </row>
    <row r="47" spans="1:7">
      <c r="A47" s="80" t="s">
        <v>31</v>
      </c>
      <c r="B47" s="81"/>
      <c r="C47" s="81"/>
      <c r="D47" s="81"/>
    </row>
    <row r="48" spans="1:7" ht="29.25" customHeight="1">
      <c r="A48" s="73" t="s">
        <v>32</v>
      </c>
      <c r="B48" s="43" t="s">
        <v>33</v>
      </c>
      <c r="C48" s="75" t="s">
        <v>13</v>
      </c>
      <c r="D48" s="71">
        <f>D49+D53+D51</f>
        <v>5467800</v>
      </c>
      <c r="E48" s="31"/>
    </row>
    <row r="49" spans="1:4" ht="39.75" customHeight="1">
      <c r="A49" s="43"/>
      <c r="B49" s="45">
        <v>9770</v>
      </c>
      <c r="C49" s="46" t="s">
        <v>40</v>
      </c>
      <c r="D49" s="27">
        <v>37500</v>
      </c>
    </row>
    <row r="50" spans="1:4">
      <c r="A50" s="47">
        <v>410000000</v>
      </c>
      <c r="B50" s="48"/>
      <c r="C50" s="49" t="s">
        <v>15</v>
      </c>
      <c r="D50" s="28">
        <v>37500</v>
      </c>
    </row>
    <row r="51" spans="1:4" s="31" customFormat="1" ht="32.25" customHeight="1">
      <c r="A51" s="51"/>
      <c r="B51" s="45">
        <v>9770</v>
      </c>
      <c r="C51" s="65" t="s">
        <v>50</v>
      </c>
      <c r="D51" s="25">
        <f>D52</f>
        <v>673300</v>
      </c>
    </row>
    <row r="52" spans="1:4" s="31" customFormat="1">
      <c r="A52" s="47">
        <v>410000000</v>
      </c>
      <c r="B52" s="48"/>
      <c r="C52" s="49" t="s">
        <v>15</v>
      </c>
      <c r="D52" s="26">
        <v>673300</v>
      </c>
    </row>
    <row r="53" spans="1:4" ht="42" customHeight="1">
      <c r="A53" s="50"/>
      <c r="B53" s="45">
        <v>9770</v>
      </c>
      <c r="C53" s="59" t="s">
        <v>39</v>
      </c>
      <c r="D53" s="25">
        <f>D54</f>
        <v>4757000</v>
      </c>
    </row>
    <row r="54" spans="1:4" ht="20.25" customHeight="1">
      <c r="A54" s="74" t="s">
        <v>34</v>
      </c>
      <c r="B54" s="50"/>
      <c r="C54" s="52" t="s">
        <v>35</v>
      </c>
      <c r="D54" s="26">
        <f>4500000+257000</f>
        <v>4757000</v>
      </c>
    </row>
    <row r="55" spans="1:4" s="31" customFormat="1" ht="20.25" customHeight="1">
      <c r="A55" s="69" t="s">
        <v>58</v>
      </c>
      <c r="B55" s="43" t="s">
        <v>33</v>
      </c>
      <c r="C55" s="44" t="s">
        <v>13</v>
      </c>
      <c r="D55" s="72">
        <f>D56</f>
        <v>21641.9</v>
      </c>
    </row>
    <row r="56" spans="1:4" s="31" customFormat="1" ht="61.5" customHeight="1">
      <c r="A56" s="51"/>
      <c r="B56" s="45">
        <v>9770</v>
      </c>
      <c r="C56" s="67" t="s">
        <v>59</v>
      </c>
      <c r="D56" s="25">
        <v>21641.9</v>
      </c>
    </row>
    <row r="57" spans="1:4" s="31" customFormat="1" ht="20.25" customHeight="1">
      <c r="A57" s="74" t="s">
        <v>61</v>
      </c>
      <c r="B57" s="50"/>
      <c r="C57" s="52" t="s">
        <v>60</v>
      </c>
      <c r="D57" s="26">
        <v>21641.9</v>
      </c>
    </row>
    <row r="58" spans="1:4" s="31" customFormat="1" ht="31.5" customHeight="1">
      <c r="A58" s="69" t="s">
        <v>52</v>
      </c>
      <c r="B58" s="66">
        <v>9800</v>
      </c>
      <c r="C58" s="70" t="s">
        <v>51</v>
      </c>
      <c r="D58" s="72">
        <f>D59+D61+D63+D65+D67</f>
        <v>429500</v>
      </c>
    </row>
    <row r="59" spans="1:4" s="31" customFormat="1" ht="39.75" customHeight="1">
      <c r="A59" s="51"/>
      <c r="B59" s="68">
        <v>9800</v>
      </c>
      <c r="C59" s="67" t="s">
        <v>53</v>
      </c>
      <c r="D59" s="25">
        <v>100000</v>
      </c>
    </row>
    <row r="60" spans="1:4" s="31" customFormat="1" ht="20.25" customHeight="1">
      <c r="A60" s="15" t="s">
        <v>10</v>
      </c>
      <c r="B60" s="50"/>
      <c r="C60" s="52" t="s">
        <v>11</v>
      </c>
      <c r="D60" s="26">
        <v>100000</v>
      </c>
    </row>
    <row r="61" spans="1:4" s="31" customFormat="1" ht="43.5" customHeight="1">
      <c r="A61" s="51"/>
      <c r="B61" s="68">
        <v>9800</v>
      </c>
      <c r="C61" s="67" t="s">
        <v>54</v>
      </c>
      <c r="D61" s="25">
        <f>D62</f>
        <v>200000</v>
      </c>
    </row>
    <row r="62" spans="1:4" s="31" customFormat="1" ht="20.25" customHeight="1">
      <c r="A62" s="15" t="s">
        <v>10</v>
      </c>
      <c r="B62" s="50"/>
      <c r="C62" s="52" t="s">
        <v>11</v>
      </c>
      <c r="D62" s="26">
        <v>200000</v>
      </c>
    </row>
    <row r="63" spans="1:4" s="31" customFormat="1" ht="45.75" customHeight="1">
      <c r="A63" s="51"/>
      <c r="B63" s="68">
        <v>9800</v>
      </c>
      <c r="C63" s="67" t="s">
        <v>57</v>
      </c>
      <c r="D63" s="25">
        <f>D64</f>
        <v>99500</v>
      </c>
    </row>
    <row r="64" spans="1:4" s="31" customFormat="1" ht="20.25" customHeight="1">
      <c r="A64" s="15" t="s">
        <v>10</v>
      </c>
      <c r="B64" s="50"/>
      <c r="C64" s="52" t="s">
        <v>11</v>
      </c>
      <c r="D64" s="26">
        <v>99500</v>
      </c>
    </row>
    <row r="65" spans="1:4" s="31" customFormat="1" ht="66" customHeight="1">
      <c r="A65" s="51"/>
      <c r="B65" s="68">
        <v>9800</v>
      </c>
      <c r="C65" s="67" t="s">
        <v>55</v>
      </c>
      <c r="D65" s="25">
        <f>D66</f>
        <v>20000</v>
      </c>
    </row>
    <row r="66" spans="1:4" s="31" customFormat="1" ht="20.25" customHeight="1">
      <c r="A66" s="15" t="s">
        <v>10</v>
      </c>
      <c r="B66" s="50"/>
      <c r="C66" s="52" t="s">
        <v>11</v>
      </c>
      <c r="D66" s="26">
        <v>20000</v>
      </c>
    </row>
    <row r="67" spans="1:4" s="31" customFormat="1" ht="29.25" customHeight="1">
      <c r="A67" s="51"/>
      <c r="B67" s="68">
        <v>9800</v>
      </c>
      <c r="C67" s="67" t="s">
        <v>56</v>
      </c>
      <c r="D67" s="25">
        <f>D68</f>
        <v>10000</v>
      </c>
    </row>
    <row r="68" spans="1:4" s="31" customFormat="1" ht="15" customHeight="1">
      <c r="A68" s="15" t="s">
        <v>10</v>
      </c>
      <c r="B68" s="50"/>
      <c r="C68" s="52" t="s">
        <v>11</v>
      </c>
      <c r="D68" s="26">
        <v>10000</v>
      </c>
    </row>
    <row r="69" spans="1:4" ht="20.149999999999999" customHeight="1">
      <c r="A69" s="80" t="s">
        <v>36</v>
      </c>
      <c r="B69" s="81"/>
      <c r="C69" s="81"/>
      <c r="D69" s="82"/>
    </row>
    <row r="70" spans="1:4" ht="9.75" customHeight="1">
      <c r="A70" s="53"/>
      <c r="B70" s="53"/>
      <c r="C70" s="54"/>
      <c r="D70" s="38"/>
    </row>
    <row r="71" spans="1:4">
      <c r="A71" s="55" t="s">
        <v>23</v>
      </c>
      <c r="B71" s="55" t="s">
        <v>23</v>
      </c>
      <c r="C71" s="35" t="s">
        <v>24</v>
      </c>
      <c r="D71" s="56">
        <f>D72+D73</f>
        <v>5918941.9000000004</v>
      </c>
    </row>
    <row r="72" spans="1:4">
      <c r="A72" s="55" t="s">
        <v>23</v>
      </c>
      <c r="B72" s="55" t="s">
        <v>23</v>
      </c>
      <c r="C72" s="35" t="s">
        <v>25</v>
      </c>
      <c r="D72" s="56">
        <f>D48+D55+D58</f>
        <v>5918941.9000000004</v>
      </c>
    </row>
    <row r="73" spans="1:4">
      <c r="A73" s="55" t="s">
        <v>23</v>
      </c>
      <c r="B73" s="55" t="s">
        <v>23</v>
      </c>
      <c r="C73" s="35" t="s">
        <v>26</v>
      </c>
      <c r="D73" s="56">
        <f>D70</f>
        <v>0</v>
      </c>
    </row>
    <row r="75" spans="1:4" ht="28.5" customHeight="1">
      <c r="B75" s="32" t="s">
        <v>62</v>
      </c>
      <c r="C75" s="31"/>
      <c r="D75" s="32"/>
    </row>
    <row r="76" spans="1:4">
      <c r="C76" s="7"/>
      <c r="D76" s="7"/>
    </row>
  </sheetData>
  <mergeCells count="28">
    <mergeCell ref="C2:D2"/>
    <mergeCell ref="A8:D8"/>
    <mergeCell ref="A6:D6"/>
    <mergeCell ref="A7:D7"/>
    <mergeCell ref="B11:C11"/>
    <mergeCell ref="B12:C12"/>
    <mergeCell ref="A13:D13"/>
    <mergeCell ref="A37:D37"/>
    <mergeCell ref="A47:D47"/>
    <mergeCell ref="B27:C27"/>
    <mergeCell ref="B31:C31"/>
    <mergeCell ref="B29:C29"/>
    <mergeCell ref="B30:C30"/>
    <mergeCell ref="B18:C18"/>
    <mergeCell ref="B19:C19"/>
    <mergeCell ref="B20:C20"/>
    <mergeCell ref="B21:C21"/>
    <mergeCell ref="B22:C22"/>
    <mergeCell ref="B23:C23"/>
    <mergeCell ref="B24:C24"/>
    <mergeCell ref="B25:C25"/>
    <mergeCell ref="B16:C16"/>
    <mergeCell ref="B17:C17"/>
    <mergeCell ref="A69:D69"/>
    <mergeCell ref="B38:C38"/>
    <mergeCell ref="B39:C39"/>
    <mergeCell ref="B35:C35"/>
    <mergeCell ref="B36:C36"/>
  </mergeCells>
  <pageMargins left="0.59055118110236227" right="0.39370078740157483" top="0.39370078740157483" bottom="0" header="0" footer="0"/>
  <pageSetup paperSize="9" scale="70" fitToHeight="500" orientation="portrait" r:id="rId1"/>
  <rowBreaks count="1" manualBreakCount="1">
    <brk id="5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2026-03-02T07:50:38Z</cp:lastPrinted>
  <dcterms:created xsi:type="dcterms:W3CDTF">2024-12-16T08:44:42Z</dcterms:created>
  <dcterms:modified xsi:type="dcterms:W3CDTF">2026-03-02T07:51:08Z</dcterms:modified>
</cp:coreProperties>
</file>