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ЗПОРЯДЖЕННЯ\2024 рік\грудень\"/>
    </mc:Choice>
  </mc:AlternateContent>
  <xr:revisionPtr revIDLastSave="0" documentId="13_ncr:1_{F8F6EA12-09B9-4BC9-845D-D55535DBC3E1}" xr6:coauthVersionLast="47" xr6:coauthVersionMax="47" xr10:uidLastSave="{00000000-0000-0000-0000-000000000000}"/>
  <bookViews>
    <workbookView xWindow="2250" yWindow="2250" windowWidth="12540" windowHeight="11295" activeTab="1" xr2:uid="{00000000-000D-0000-FFFF-FFFF00000000}"/>
  </bookViews>
  <sheets>
    <sheet name="01.01.2025" sheetId="2" r:id="rId1"/>
    <sheet name="21.02.25" sheetId="3" r:id="rId2"/>
  </sheets>
  <definedNames>
    <definedName name="_xlnm.Print_Area" localSheetId="0">'01.01.2025'!$A$1:$F$111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3" l="1"/>
  <c r="F101" i="3"/>
  <c r="F100" i="3"/>
  <c r="F99" i="3"/>
  <c r="F98" i="3"/>
  <c r="F97" i="3"/>
  <c r="F102" i="3" s="1"/>
  <c r="F95" i="3"/>
  <c r="F92" i="3"/>
  <c r="F91" i="3"/>
  <c r="F90" i="3"/>
  <c r="D88" i="3"/>
  <c r="F87" i="3"/>
  <c r="F86" i="3"/>
  <c r="F85" i="3"/>
  <c r="F84" i="3"/>
  <c r="F83" i="3"/>
  <c r="F82" i="3"/>
  <c r="F81" i="3"/>
  <c r="F80" i="3"/>
  <c r="F79" i="3"/>
  <c r="F88" i="3" s="1"/>
  <c r="D77" i="3"/>
  <c r="F76" i="3"/>
  <c r="F75" i="3"/>
  <c r="F74" i="3"/>
  <c r="F73" i="3"/>
  <c r="D66" i="3"/>
  <c r="F65" i="3"/>
  <c r="F64" i="3"/>
  <c r="F63" i="3"/>
  <c r="F66" i="3" s="1"/>
  <c r="D61" i="3"/>
  <c r="F60" i="3"/>
  <c r="F59" i="3"/>
  <c r="F58" i="3"/>
  <c r="F57" i="3"/>
  <c r="F61" i="3" s="1"/>
  <c r="F55" i="3"/>
  <c r="D55" i="3"/>
  <c r="F54" i="3"/>
  <c r="F53" i="3"/>
  <c r="F52" i="3"/>
  <c r="D50" i="3"/>
  <c r="F49" i="3"/>
  <c r="F48" i="3"/>
  <c r="F47" i="3"/>
  <c r="D45" i="3"/>
  <c r="F44" i="3"/>
  <c r="F43" i="3"/>
  <c r="F42" i="3"/>
  <c r="F41" i="3"/>
  <c r="F40" i="3"/>
  <c r="D38" i="3"/>
  <c r="F37" i="3"/>
  <c r="F36" i="3"/>
  <c r="F35" i="3"/>
  <c r="F34" i="3"/>
  <c r="F38" i="3" s="1"/>
  <c r="D31" i="3"/>
  <c r="F30" i="3"/>
  <c r="F29" i="3"/>
  <c r="F28" i="3"/>
  <c r="F27" i="3"/>
  <c r="F26" i="3"/>
  <c r="F25" i="3"/>
  <c r="F24" i="3"/>
  <c r="F23" i="3"/>
  <c r="F50" i="3" l="1"/>
  <c r="F77" i="3"/>
  <c r="F31" i="3"/>
  <c r="D103" i="3"/>
  <c r="F94" i="3"/>
  <c r="F45" i="3"/>
  <c r="F103" i="3" s="1"/>
  <c r="D31" i="2"/>
  <c r="F92" i="2" l="1"/>
  <c r="F27" i="2" l="1"/>
  <c r="F74" i="2" l="1"/>
  <c r="D45" i="2" l="1"/>
  <c r="F54" i="2" l="1"/>
  <c r="D55" i="2"/>
  <c r="D61" i="2"/>
  <c r="F60" i="2"/>
  <c r="F44" i="2"/>
  <c r="F43" i="2"/>
  <c r="F24" i="2" l="1"/>
  <c r="F25" i="2"/>
  <c r="F26" i="2"/>
  <c r="F28" i="2"/>
  <c r="F29" i="2"/>
  <c r="F30" i="2"/>
  <c r="F91" i="2" l="1"/>
  <c r="F95" i="2"/>
  <c r="F90" i="2"/>
  <c r="F94" i="2" s="1"/>
  <c r="F101" i="2"/>
  <c r="D102" i="2"/>
  <c r="D88" i="2"/>
  <c r="F76" i="2"/>
  <c r="F83" i="2"/>
  <c r="F75" i="2"/>
  <c r="F82" i="2"/>
  <c r="F81" i="2"/>
  <c r="F80" i="2"/>
  <c r="F79" i="2"/>
  <c r="D77" i="2"/>
  <c r="F73" i="2"/>
  <c r="F42" i="2"/>
  <c r="F41" i="2"/>
  <c r="F40" i="2"/>
  <c r="D38" i="2"/>
  <c r="F85" i="2"/>
  <c r="F84" i="2"/>
  <c r="F64" i="2"/>
  <c r="D66" i="2"/>
  <c r="F100" i="2"/>
  <c r="F99" i="2"/>
  <c r="F98" i="2"/>
  <c r="F97" i="2"/>
  <c r="F86" i="2"/>
  <c r="F87" i="2"/>
  <c r="F65" i="2"/>
  <c r="F63" i="2"/>
  <c r="F59" i="2"/>
  <c r="F58" i="2"/>
  <c r="F57" i="2"/>
  <c r="F53" i="2"/>
  <c r="F52" i="2"/>
  <c r="D50" i="2"/>
  <c r="F49" i="2"/>
  <c r="F48" i="2"/>
  <c r="F47" i="2"/>
  <c r="F37" i="2"/>
  <c r="F36" i="2"/>
  <c r="F35" i="2"/>
  <c r="F34" i="2"/>
  <c r="F23" i="2"/>
  <c r="F31" i="2" s="1"/>
  <c r="D103" i="2" l="1"/>
  <c r="F55" i="2"/>
  <c r="F50" i="2"/>
  <c r="F66" i="2"/>
  <c r="F45" i="2"/>
  <c r="F77" i="2"/>
  <c r="F61" i="2"/>
  <c r="F88" i="2"/>
  <c r="F38" i="2"/>
  <c r="F102" i="2"/>
  <c r="F103" i="2" l="1"/>
</calcChain>
</file>

<file path=xl/sharedStrings.xml><?xml version="1.0" encoding="utf-8"?>
<sst xmlns="http://schemas.openxmlformats.org/spreadsheetml/2006/main" count="356" uniqueCount="97">
  <si>
    <t>Затверджую</t>
  </si>
  <si>
    <t>з місячним фондом заробітної плати за посадовими окладами</t>
  </si>
  <si>
    <t>М. П.</t>
  </si>
  <si>
    <t>Назва структурного підрозділу та посад </t>
  </si>
  <si>
    <t>Кількість штатних посад </t>
  </si>
  <si>
    <t>1 </t>
  </si>
  <si>
    <t>2 </t>
  </si>
  <si>
    <t>М. П. </t>
  </si>
  <si>
    <t>Посадовий оклад (грн.)</t>
  </si>
  <si>
    <t>№ з/п</t>
  </si>
  <si>
    <t>(сума літерами та цифрами)</t>
  </si>
  <si>
    <t>х</t>
  </si>
  <si>
    <t xml:space="preserve">        (підпис) </t>
  </si>
  <si>
    <t xml:space="preserve">  (ініціали і прізвище) </t>
  </si>
  <si>
    <t xml:space="preserve">                                                (підпис)                               </t>
  </si>
  <si>
    <t xml:space="preserve">   (ініціали і прізвище) </t>
  </si>
  <si>
    <t xml:space="preserve">(підпис керівника)   </t>
  </si>
  <si>
    <t>(число, місяць, рік)</t>
  </si>
  <si>
    <r>
      <t xml:space="preserve">                              </t>
    </r>
    <r>
      <rPr>
        <sz val="8"/>
        <rFont val="Bookman Old Style"/>
        <family val="1"/>
        <charset val="204"/>
      </rPr>
      <t>(ініціали і прізвище) </t>
    </r>
  </si>
  <si>
    <t>Фонд заробітної плати на місяць за посадовими окладами (грн.)</t>
  </si>
  <si>
    <t>                                                                     (назва установи) </t>
  </si>
  <si>
    <t>І</t>
  </si>
  <si>
    <t xml:space="preserve"> </t>
  </si>
  <si>
    <t>ІІ</t>
  </si>
  <si>
    <t>ІІІ</t>
  </si>
  <si>
    <t xml:space="preserve">Кокул О.А. </t>
  </si>
  <si>
    <t>Селищний голова Широківської селищної ради</t>
  </si>
  <si>
    <t>Заступник селищного голови з питань діяльності виконавчих органів ради</t>
  </si>
  <si>
    <t>Заступник селищного голови з питань житлово-комунального господарства</t>
  </si>
  <si>
    <t>Староста</t>
  </si>
  <si>
    <t>Начальник відділу-головний бухгалтер</t>
  </si>
  <si>
    <t>Головний спеціаліст</t>
  </si>
  <si>
    <t>Начальник відділу</t>
  </si>
  <si>
    <t>Спеціаліст 1 категорії</t>
  </si>
  <si>
    <t>Головний спеціаліст з земельних питань</t>
  </si>
  <si>
    <t>Секретар керівника</t>
  </si>
  <si>
    <t xml:space="preserve">Селищний голова  </t>
  </si>
  <si>
    <t>Кокул О.А.</t>
  </si>
  <si>
    <t>ШТАТНИЙ РОЗПИС</t>
  </si>
  <si>
    <t xml:space="preserve">Усього  </t>
  </si>
  <si>
    <t>Водій</t>
  </si>
  <si>
    <t>Прибиральник службових приміщень</t>
  </si>
  <si>
    <t xml:space="preserve">Підсобний робітник </t>
  </si>
  <si>
    <t>Опалювач</t>
  </si>
  <si>
    <t>IV</t>
  </si>
  <si>
    <t>V</t>
  </si>
  <si>
    <t>VI</t>
  </si>
  <si>
    <t>VII</t>
  </si>
  <si>
    <t>Апарат виконавчого комітету</t>
  </si>
  <si>
    <t>1.1. Керівний склад</t>
  </si>
  <si>
    <t xml:space="preserve">Селищний голова </t>
  </si>
  <si>
    <t>Секретар селищної ради</t>
  </si>
  <si>
    <t>VIIІ</t>
  </si>
  <si>
    <t>ІХ</t>
  </si>
  <si>
    <t xml:space="preserve">1.2. Структурні підрозділи, посади  </t>
  </si>
  <si>
    <t>Всього по керівному складу</t>
  </si>
  <si>
    <t>Всього по відділу</t>
  </si>
  <si>
    <t>Всього</t>
  </si>
  <si>
    <t>Старший інспектор</t>
  </si>
  <si>
    <t>Старший інспектор з благоустрою</t>
  </si>
  <si>
    <t>Головний спеціаліст-юрисконсульт</t>
  </si>
  <si>
    <r>
      <t xml:space="preserve">                                   </t>
    </r>
    <r>
      <rPr>
        <sz val="8"/>
        <rFont val="Bookman Old Style"/>
        <family val="1"/>
        <charset val="204"/>
      </rPr>
      <t xml:space="preserve"> (посада) </t>
    </r>
  </si>
  <si>
    <t xml:space="preserve">Провідний спеціаліст </t>
  </si>
  <si>
    <t xml:space="preserve">Головний спеціаліст </t>
  </si>
  <si>
    <t>Адміністратор</t>
  </si>
  <si>
    <t>Державний реєстратор</t>
  </si>
  <si>
    <t>Х</t>
  </si>
  <si>
    <t>ХІ</t>
  </si>
  <si>
    <t>Головний бухгалтер</t>
  </si>
  <si>
    <t>Робітник з благоустрою</t>
  </si>
  <si>
    <t>Перший заступник селищного голови</t>
  </si>
  <si>
    <t>Керуючий справами (секретар) виконавчого комітету</t>
  </si>
  <si>
    <t>Інспектор</t>
  </si>
  <si>
    <t>Інспектор військово - облікового столу</t>
  </si>
  <si>
    <t>Тимошенко Ю.М</t>
  </si>
  <si>
    <t>Служба з благоустрою виконавчого комітету Широківської селищної ради</t>
  </si>
  <si>
    <t>Старший інспектор з громадського контролю</t>
  </si>
  <si>
    <t>Відділ бухгалтерського обліку та закупівель виконавчого комітету Широківської селищної ради</t>
  </si>
  <si>
    <t>Відділ контролю та господарського забезпечення  виконавчого комітету Широківської селищної ради</t>
  </si>
  <si>
    <t>Відділ економічного розвитку та інвестиційної діяльності  виконавчого комітету Широківської селищної ради</t>
  </si>
  <si>
    <t>Відділ житлово-комунального господарства, містобудування, архітектури  виконавчого комітету Широківської селищної ради</t>
  </si>
  <si>
    <t>Відділ земельних відносин  виконавчого комітету Широківської селищної ради</t>
  </si>
  <si>
    <t>Юридичний відділ  виконавчого комітету Широківської селищної ради</t>
  </si>
  <si>
    <t>Відділ Центр надання адміністративних послуг  виконавчого комітету Широківської селищної ради</t>
  </si>
  <si>
    <t>Відділ загальної, організаційно-кадрової роботи  виконавчого комітету Широківської селищної ради</t>
  </si>
  <si>
    <t>Служба з питань надзвичайних ситуацій, цивільного захисту та мобілізаційної роботи  виконавчого комітету Широківської селищної ради</t>
  </si>
  <si>
    <t>,</t>
  </si>
  <si>
    <t>Сторож</t>
  </si>
  <si>
    <t>Класифікаційний код посади*</t>
  </si>
  <si>
    <t xml:space="preserve">Заступник селищного голови з питань ветеранської політики </t>
  </si>
  <si>
    <t>штат у кількості 65 штатних одиниць</t>
  </si>
  <si>
    <t xml:space="preserve">на 2025   рік </t>
  </si>
  <si>
    <t xml:space="preserve">Виконавчий комітет Широківської селищної ради  з 01.01.2025 </t>
  </si>
  <si>
    <r>
      <rPr>
        <b/>
        <sz val="10"/>
        <rFont val="Bookman Old Style"/>
        <family val="1"/>
        <charset val="204"/>
      </rPr>
      <t>П"ятсот тридцять дві тисячі сто сорок вісім гривень,  532148,00 грн</t>
    </r>
    <r>
      <rPr>
        <sz val="10"/>
        <rFont val="Bookman Old Style"/>
        <family val="1"/>
        <charset val="204"/>
      </rPr>
      <t>.</t>
    </r>
  </si>
  <si>
    <t>штат у кількості 64 штатних одиниць</t>
  </si>
  <si>
    <t xml:space="preserve">Виконавчий комітет Широківської селищної ради  з 21.02.2025 </t>
  </si>
  <si>
    <r>
      <rPr>
        <b/>
        <sz val="10"/>
        <rFont val="Bookman Old Style"/>
        <family val="1"/>
        <charset val="204"/>
      </rPr>
      <t>П"ятсотд вадцять п'ять тисяч дев'ятсот сімдесят одна гривня, 525971,00 грн</t>
    </r>
    <r>
      <rPr>
        <sz val="10"/>
        <rFont val="Bookman Old Style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</si>
</sst>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2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8"/>
      <color indexed="8"/>
      <name val="Bookman Old Style"/>
      <family val="1"/>
      <charset val="204"/>
    </font>
    <font>
      <sz val="8"/>
      <name val="Bookman Old Style"/>
      <family val="1"/>
      <charset val="204"/>
    </font>
    <font>
      <b/>
      <sz val="10"/>
      <name val="Bookman Old Style"/>
      <family val="1"/>
      <charset val="204"/>
    </font>
    <font>
      <b/>
      <i/>
      <sz val="10"/>
      <name val="Arial Cyr"/>
      <charset val="204"/>
    </font>
    <font>
      <b/>
      <i/>
      <sz val="10"/>
      <name val="Bookman Old Style"/>
      <family val="1"/>
      <charset val="204"/>
    </font>
    <font>
      <sz val="12"/>
      <name val="Bookman Old Style"/>
      <family val="1"/>
      <charset val="204"/>
    </font>
    <font>
      <b/>
      <sz val="1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8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/>
    <xf numFmtId="0" fontId="1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0" fontId="2" fillId="0" borderId="1" xfId="0" applyFont="1" applyBorder="1" applyAlignment="1">
      <alignment wrapText="1"/>
    </xf>
    <xf numFmtId="0" fontId="11" fillId="0" borderId="6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zoomScaleNormal="100" zoomScaleSheetLayoutView="100" workbookViewId="0">
      <selection activeCell="I18" sqref="I18"/>
    </sheetView>
  </sheetViews>
  <sheetFormatPr defaultRowHeight="12.75" x14ac:dyDescent="0.2"/>
  <cols>
    <col min="1" max="1" width="5.85546875" customWidth="1"/>
    <col min="2" max="2" width="54.5703125" customWidth="1"/>
    <col min="3" max="3" width="12.7109375" customWidth="1"/>
    <col min="4" max="4" width="12.5703125" customWidth="1"/>
    <col min="5" max="5" width="13.85546875" customWidth="1"/>
    <col min="6" max="6" width="19.42578125" customWidth="1"/>
  </cols>
  <sheetData>
    <row r="1" spans="1:7" ht="15.6" customHeight="1" x14ac:dyDescent="0.3">
      <c r="A1" s="2"/>
      <c r="B1" s="2"/>
      <c r="C1" s="2"/>
      <c r="D1" s="54" t="s">
        <v>0</v>
      </c>
      <c r="E1" s="55"/>
      <c r="F1" s="55"/>
    </row>
    <row r="2" spans="1:7" ht="15" customHeight="1" x14ac:dyDescent="0.3">
      <c r="A2" s="2"/>
      <c r="B2" s="2"/>
      <c r="C2" s="2"/>
      <c r="D2" s="55" t="s">
        <v>90</v>
      </c>
      <c r="E2" s="55"/>
      <c r="F2" s="55"/>
    </row>
    <row r="3" spans="1:7" ht="29.25" customHeight="1" x14ac:dyDescent="0.3">
      <c r="A3" s="2"/>
      <c r="B3" s="2"/>
      <c r="C3" s="2"/>
      <c r="D3" s="56" t="s">
        <v>1</v>
      </c>
      <c r="E3" s="56"/>
      <c r="F3" s="56"/>
    </row>
    <row r="4" spans="1:7" ht="25.15" customHeight="1" x14ac:dyDescent="0.3">
      <c r="A4" s="2"/>
      <c r="B4" s="2"/>
      <c r="C4" s="2"/>
      <c r="D4" s="57" t="s">
        <v>93</v>
      </c>
      <c r="E4" s="57"/>
      <c r="F4" s="57"/>
    </row>
    <row r="5" spans="1:7" ht="15" customHeight="1" x14ac:dyDescent="0.3">
      <c r="A5" s="2"/>
      <c r="B5" s="2"/>
      <c r="C5" s="2"/>
      <c r="D5" s="58" t="s">
        <v>10</v>
      </c>
      <c r="E5" s="59"/>
      <c r="F5" s="59"/>
    </row>
    <row r="6" spans="1:7" ht="24.4" customHeight="1" x14ac:dyDescent="0.3">
      <c r="A6" s="2"/>
      <c r="B6" s="2"/>
      <c r="C6" s="2"/>
      <c r="D6" s="49" t="s">
        <v>26</v>
      </c>
      <c r="E6" s="49"/>
      <c r="F6" s="49"/>
      <c r="G6" s="1"/>
    </row>
    <row r="7" spans="1:7" ht="15" customHeight="1" x14ac:dyDescent="0.3">
      <c r="A7" s="50"/>
      <c r="B7" s="50"/>
      <c r="C7" s="3"/>
      <c r="D7" s="51" t="s">
        <v>61</v>
      </c>
      <c r="E7" s="51"/>
      <c r="F7" s="51"/>
    </row>
    <row r="8" spans="1:7" ht="18" customHeight="1" x14ac:dyDescent="0.3">
      <c r="A8" s="3"/>
      <c r="B8" s="3"/>
      <c r="C8" s="3"/>
      <c r="D8" s="52" t="s">
        <v>25</v>
      </c>
      <c r="E8" s="52"/>
      <c r="F8" s="52"/>
    </row>
    <row r="9" spans="1:7" ht="15" customHeight="1" x14ac:dyDescent="0.3">
      <c r="A9" s="53" t="s">
        <v>86</v>
      </c>
      <c r="B9" s="53"/>
      <c r="C9" s="4"/>
      <c r="D9" s="8" t="s">
        <v>16</v>
      </c>
      <c r="E9" s="5" t="s">
        <v>18</v>
      </c>
      <c r="F9" s="5"/>
    </row>
    <row r="10" spans="1:7" ht="16.149999999999999" customHeight="1" x14ac:dyDescent="0.3">
      <c r="A10" s="2"/>
      <c r="B10" s="7"/>
      <c r="C10" s="7"/>
      <c r="D10" s="43">
        <v>45663</v>
      </c>
      <c r="E10" s="44"/>
      <c r="F10" s="4"/>
    </row>
    <row r="11" spans="1:7" ht="15" customHeight="1" x14ac:dyDescent="0.3">
      <c r="A11" s="2"/>
      <c r="B11" s="2"/>
      <c r="C11" s="2"/>
      <c r="D11" s="45" t="s">
        <v>17</v>
      </c>
      <c r="E11" s="46"/>
      <c r="F11" s="24" t="s">
        <v>2</v>
      </c>
    </row>
    <row r="12" spans="1:7" ht="15" x14ac:dyDescent="0.3">
      <c r="A12" s="2"/>
      <c r="B12" s="2"/>
      <c r="C12" s="2"/>
      <c r="D12" s="2"/>
      <c r="E12" s="2"/>
      <c r="F12" s="2"/>
    </row>
    <row r="13" spans="1:7" ht="15.75" x14ac:dyDescent="0.25">
      <c r="A13" s="47" t="s">
        <v>38</v>
      </c>
      <c r="B13" s="47"/>
      <c r="C13" s="47"/>
      <c r="D13" s="47"/>
      <c r="E13" s="47"/>
      <c r="F13" s="47"/>
    </row>
    <row r="14" spans="1:7" ht="15.75" x14ac:dyDescent="0.25">
      <c r="A14" s="47" t="s">
        <v>91</v>
      </c>
      <c r="B14" s="47"/>
      <c r="C14" s="47"/>
      <c r="D14" s="47"/>
      <c r="E14" s="47"/>
      <c r="F14" s="47"/>
    </row>
    <row r="15" spans="1:7" ht="19.5" customHeight="1" x14ac:dyDescent="0.25">
      <c r="A15" s="48" t="s">
        <v>92</v>
      </c>
      <c r="B15" s="48"/>
      <c r="C15" s="48"/>
      <c r="D15" s="48"/>
      <c r="E15" s="48"/>
      <c r="F15" s="48"/>
    </row>
    <row r="16" spans="1:7" ht="13.5" x14ac:dyDescent="0.25">
      <c r="A16" s="38" t="s">
        <v>20</v>
      </c>
      <c r="B16" s="38"/>
      <c r="C16" s="38"/>
      <c r="D16" s="38"/>
      <c r="E16" s="38"/>
      <c r="F16" s="38"/>
    </row>
    <row r="17" spans="1:6" ht="18" hidden="1" customHeight="1" x14ac:dyDescent="0.25">
      <c r="A17" s="39"/>
      <c r="B17" s="39"/>
      <c r="C17" s="39"/>
      <c r="D17" s="39"/>
      <c r="E17" s="39"/>
      <c r="F17" s="39"/>
    </row>
    <row r="18" spans="1:6" ht="39.4" customHeight="1" x14ac:dyDescent="0.2">
      <c r="A18" s="40" t="s">
        <v>9</v>
      </c>
      <c r="B18" s="40" t="s">
        <v>3</v>
      </c>
      <c r="C18" s="41" t="s">
        <v>88</v>
      </c>
      <c r="D18" s="40" t="s">
        <v>4</v>
      </c>
      <c r="E18" s="40" t="s">
        <v>8</v>
      </c>
      <c r="F18" s="40" t="s">
        <v>19</v>
      </c>
    </row>
    <row r="19" spans="1:6" ht="8.1" customHeight="1" x14ac:dyDescent="0.2">
      <c r="A19" s="40"/>
      <c r="B19" s="40"/>
      <c r="C19" s="42"/>
      <c r="D19" s="40"/>
      <c r="E19" s="40"/>
      <c r="F19" s="40"/>
    </row>
    <row r="20" spans="1:6" ht="15" x14ac:dyDescent="0.3">
      <c r="A20" s="18" t="s">
        <v>5</v>
      </c>
      <c r="B20" s="18" t="s">
        <v>6</v>
      </c>
      <c r="C20" s="18">
        <v>3</v>
      </c>
      <c r="D20" s="18">
        <v>4</v>
      </c>
      <c r="E20" s="18">
        <v>5</v>
      </c>
      <c r="F20" s="18">
        <v>6</v>
      </c>
    </row>
    <row r="21" spans="1:6" ht="15" x14ac:dyDescent="0.3">
      <c r="A21" s="18"/>
      <c r="B21" s="19" t="s">
        <v>48</v>
      </c>
      <c r="C21" s="29"/>
      <c r="D21" s="20"/>
      <c r="E21" s="18"/>
      <c r="F21" s="18"/>
    </row>
    <row r="22" spans="1:6" ht="13.7" customHeight="1" x14ac:dyDescent="0.2">
      <c r="A22" s="21" t="s">
        <v>21</v>
      </c>
      <c r="B22" s="31" t="s">
        <v>49</v>
      </c>
      <c r="C22" s="32"/>
      <c r="D22" s="33"/>
      <c r="E22" s="21"/>
      <c r="F22" s="21"/>
    </row>
    <row r="23" spans="1:6" ht="16.5" customHeight="1" x14ac:dyDescent="0.3">
      <c r="A23" s="18">
        <v>1</v>
      </c>
      <c r="B23" s="22" t="s">
        <v>50</v>
      </c>
      <c r="C23" s="22" t="s">
        <v>11</v>
      </c>
      <c r="D23" s="18">
        <v>1</v>
      </c>
      <c r="E23" s="18">
        <v>18767</v>
      </c>
      <c r="F23" s="18">
        <f>E23*D23</f>
        <v>18767</v>
      </c>
    </row>
    <row r="24" spans="1:6" ht="15.75" customHeight="1" x14ac:dyDescent="0.3">
      <c r="A24" s="18">
        <v>2</v>
      </c>
      <c r="B24" s="22" t="s">
        <v>70</v>
      </c>
      <c r="C24" s="22" t="s">
        <v>11</v>
      </c>
      <c r="D24" s="18">
        <v>1</v>
      </c>
      <c r="E24" s="18">
        <v>17985</v>
      </c>
      <c r="F24" s="18">
        <f t="shared" ref="F24:F30" si="0">E24*D24</f>
        <v>17985</v>
      </c>
    </row>
    <row r="25" spans="1:6" ht="28.5" customHeight="1" x14ac:dyDescent="0.3">
      <c r="A25" s="18">
        <v>3</v>
      </c>
      <c r="B25" s="22" t="s">
        <v>27</v>
      </c>
      <c r="C25" s="22" t="s">
        <v>11</v>
      </c>
      <c r="D25" s="18">
        <v>1</v>
      </c>
      <c r="E25" s="18">
        <v>17203</v>
      </c>
      <c r="F25" s="18">
        <f t="shared" si="0"/>
        <v>17203</v>
      </c>
    </row>
    <row r="26" spans="1:6" ht="29.45" customHeight="1" x14ac:dyDescent="0.3">
      <c r="A26" s="18">
        <v>4</v>
      </c>
      <c r="B26" s="22" t="s">
        <v>28</v>
      </c>
      <c r="C26" s="22" t="s">
        <v>11</v>
      </c>
      <c r="D26" s="18">
        <v>1</v>
      </c>
      <c r="E26" s="18">
        <v>17203</v>
      </c>
      <c r="F26" s="18">
        <f t="shared" si="0"/>
        <v>17203</v>
      </c>
    </row>
    <row r="27" spans="1:6" ht="29.45" customHeight="1" x14ac:dyDescent="0.3">
      <c r="A27" s="18">
        <v>5</v>
      </c>
      <c r="B27" s="22" t="s">
        <v>89</v>
      </c>
      <c r="C27" s="22" t="s">
        <v>11</v>
      </c>
      <c r="D27" s="18">
        <v>1</v>
      </c>
      <c r="E27" s="18">
        <v>17203</v>
      </c>
      <c r="F27" s="18">
        <f t="shared" si="0"/>
        <v>17203</v>
      </c>
    </row>
    <row r="28" spans="1:6" ht="16.5" customHeight="1" x14ac:dyDescent="0.3">
      <c r="A28" s="18">
        <v>6</v>
      </c>
      <c r="B28" s="22" t="s">
        <v>51</v>
      </c>
      <c r="C28" s="22" t="s">
        <v>11</v>
      </c>
      <c r="D28" s="18">
        <v>1</v>
      </c>
      <c r="E28" s="18">
        <v>17203</v>
      </c>
      <c r="F28" s="18">
        <f t="shared" si="0"/>
        <v>17203</v>
      </c>
    </row>
    <row r="29" spans="1:6" ht="17.45" customHeight="1" x14ac:dyDescent="0.3">
      <c r="A29" s="18">
        <v>7</v>
      </c>
      <c r="B29" s="22" t="s">
        <v>71</v>
      </c>
      <c r="C29" s="22" t="s">
        <v>11</v>
      </c>
      <c r="D29" s="18">
        <v>1</v>
      </c>
      <c r="E29" s="18">
        <v>17203</v>
      </c>
      <c r="F29" s="18">
        <f t="shared" si="0"/>
        <v>17203</v>
      </c>
    </row>
    <row r="30" spans="1:6" ht="15" customHeight="1" x14ac:dyDescent="0.3">
      <c r="A30" s="18">
        <v>8</v>
      </c>
      <c r="B30" s="22" t="s">
        <v>29</v>
      </c>
      <c r="C30" s="22" t="s">
        <v>11</v>
      </c>
      <c r="D30" s="18">
        <v>2</v>
      </c>
      <c r="E30" s="18">
        <v>15639</v>
      </c>
      <c r="F30" s="18">
        <f t="shared" si="0"/>
        <v>31278</v>
      </c>
    </row>
    <row r="31" spans="1:6" ht="14.25" customHeight="1" x14ac:dyDescent="0.3">
      <c r="A31" s="18"/>
      <c r="B31" s="16" t="s">
        <v>55</v>
      </c>
      <c r="C31" s="16"/>
      <c r="D31" s="23">
        <f>D23+D25+D26+D29+D30+D24+D28+D27</f>
        <v>9</v>
      </c>
      <c r="E31" s="18" t="s">
        <v>11</v>
      </c>
      <c r="F31" s="23">
        <f>F23+F24+F25+F26+F27+F28+F29+F30</f>
        <v>154045</v>
      </c>
    </row>
    <row r="32" spans="1:6" ht="15.75" customHeight="1" x14ac:dyDescent="0.3">
      <c r="A32" s="18"/>
      <c r="B32" s="16" t="s">
        <v>54</v>
      </c>
      <c r="C32" s="16"/>
      <c r="D32" s="23"/>
      <c r="E32" s="18"/>
      <c r="F32" s="23"/>
    </row>
    <row r="33" spans="1:6" ht="30.6" customHeight="1" x14ac:dyDescent="0.3">
      <c r="A33" s="21" t="s">
        <v>23</v>
      </c>
      <c r="B33" s="15" t="s">
        <v>77</v>
      </c>
      <c r="C33" s="15"/>
      <c r="D33" s="18"/>
      <c r="E33" s="18"/>
      <c r="F33" s="18"/>
    </row>
    <row r="34" spans="1:6" ht="20.25" customHeight="1" x14ac:dyDescent="0.3">
      <c r="A34" s="18">
        <v>9</v>
      </c>
      <c r="B34" s="22" t="s">
        <v>30</v>
      </c>
      <c r="C34" s="22" t="s">
        <v>11</v>
      </c>
      <c r="D34" s="18">
        <v>1</v>
      </c>
      <c r="E34" s="18">
        <v>10791</v>
      </c>
      <c r="F34" s="18">
        <f>E34*D34</f>
        <v>10791</v>
      </c>
    </row>
    <row r="35" spans="1:6" ht="29.25" hidden="1" customHeight="1" x14ac:dyDescent="0.3">
      <c r="A35" s="18">
        <v>7</v>
      </c>
      <c r="B35" s="22"/>
      <c r="C35" s="22" t="s">
        <v>11</v>
      </c>
      <c r="D35" s="18"/>
      <c r="E35" s="18">
        <v>0</v>
      </c>
      <c r="F35" s="18">
        <f>E35*D35</f>
        <v>0</v>
      </c>
    </row>
    <row r="36" spans="1:6" ht="18" customHeight="1" x14ac:dyDescent="0.3">
      <c r="A36" s="18">
        <v>10</v>
      </c>
      <c r="B36" s="22" t="s">
        <v>31</v>
      </c>
      <c r="C36" s="22" t="s">
        <v>11</v>
      </c>
      <c r="D36" s="18">
        <v>1</v>
      </c>
      <c r="E36" s="18">
        <v>7500</v>
      </c>
      <c r="F36" s="18">
        <f>E36*D36</f>
        <v>7500</v>
      </c>
    </row>
    <row r="37" spans="1:6" ht="19.5" customHeight="1" x14ac:dyDescent="0.3">
      <c r="A37" s="18">
        <v>11</v>
      </c>
      <c r="B37" s="22" t="s">
        <v>58</v>
      </c>
      <c r="C37" s="22" t="s">
        <v>11</v>
      </c>
      <c r="D37" s="18">
        <v>2</v>
      </c>
      <c r="E37" s="18">
        <v>6359</v>
      </c>
      <c r="F37" s="18">
        <f>E37*D37</f>
        <v>12718</v>
      </c>
    </row>
    <row r="38" spans="1:6" ht="18" customHeight="1" x14ac:dyDescent="0.3">
      <c r="A38" s="18"/>
      <c r="B38" s="16" t="s">
        <v>56</v>
      </c>
      <c r="C38" s="16"/>
      <c r="D38" s="23">
        <f>D34+D35+D36+D37</f>
        <v>4</v>
      </c>
      <c r="E38" s="18" t="s">
        <v>11</v>
      </c>
      <c r="F38" s="23">
        <f>F34+F35+F36+F37</f>
        <v>31009</v>
      </c>
    </row>
    <row r="39" spans="1:6" ht="29.25" customHeight="1" x14ac:dyDescent="0.3">
      <c r="A39" s="21" t="s">
        <v>24</v>
      </c>
      <c r="B39" s="15" t="s">
        <v>78</v>
      </c>
      <c r="C39" s="15"/>
      <c r="D39" s="23"/>
      <c r="E39" s="18"/>
      <c r="F39" s="23"/>
    </row>
    <row r="40" spans="1:6" ht="18" customHeight="1" x14ac:dyDescent="0.3">
      <c r="A40" s="18">
        <v>12</v>
      </c>
      <c r="B40" s="22" t="s">
        <v>32</v>
      </c>
      <c r="C40" s="22" t="s">
        <v>11</v>
      </c>
      <c r="D40" s="18">
        <v>1</v>
      </c>
      <c r="E40" s="18">
        <v>10791</v>
      </c>
      <c r="F40" s="18">
        <f>E40*D40</f>
        <v>10791</v>
      </c>
    </row>
    <row r="41" spans="1:6" ht="18" customHeight="1" x14ac:dyDescent="0.3">
      <c r="A41" s="18">
        <v>13</v>
      </c>
      <c r="B41" s="22" t="s">
        <v>87</v>
      </c>
      <c r="C41" s="22" t="s">
        <v>11</v>
      </c>
      <c r="D41" s="18">
        <v>4</v>
      </c>
      <c r="E41" s="18">
        <v>3911</v>
      </c>
      <c r="F41" s="18">
        <f>E41*D41</f>
        <v>15644</v>
      </c>
    </row>
    <row r="42" spans="1:6" ht="18" customHeight="1" x14ac:dyDescent="0.3">
      <c r="A42" s="18">
        <v>14</v>
      </c>
      <c r="B42" s="22" t="s">
        <v>40</v>
      </c>
      <c r="C42" s="22" t="s">
        <v>11</v>
      </c>
      <c r="D42" s="18">
        <v>4</v>
      </c>
      <c r="E42" s="18">
        <v>3937</v>
      </c>
      <c r="F42" s="18">
        <f>E42*D42</f>
        <v>15748</v>
      </c>
    </row>
    <row r="43" spans="1:6" ht="18" customHeight="1" x14ac:dyDescent="0.3">
      <c r="A43" s="18">
        <v>15</v>
      </c>
      <c r="B43" s="22" t="s">
        <v>41</v>
      </c>
      <c r="C43" s="22" t="s">
        <v>11</v>
      </c>
      <c r="D43" s="18">
        <v>3</v>
      </c>
      <c r="E43" s="18">
        <v>3911</v>
      </c>
      <c r="F43" s="18">
        <f>E43*D43</f>
        <v>11733</v>
      </c>
    </row>
    <row r="44" spans="1:6" ht="18" customHeight="1" x14ac:dyDescent="0.3">
      <c r="A44" s="18">
        <v>16</v>
      </c>
      <c r="B44" s="22" t="s">
        <v>43</v>
      </c>
      <c r="C44" s="22" t="s">
        <v>11</v>
      </c>
      <c r="D44" s="18">
        <v>1</v>
      </c>
      <c r="E44" s="18">
        <v>3911</v>
      </c>
      <c r="F44" s="18">
        <f>E44*D44</f>
        <v>3911</v>
      </c>
    </row>
    <row r="45" spans="1:6" ht="18" customHeight="1" x14ac:dyDescent="0.3">
      <c r="A45" s="18"/>
      <c r="B45" s="16" t="s">
        <v>56</v>
      </c>
      <c r="C45" s="16"/>
      <c r="D45" s="23">
        <f>D40+D41+D42+D43+D44</f>
        <v>13</v>
      </c>
      <c r="E45" s="18" t="s">
        <v>11</v>
      </c>
      <c r="F45" s="23">
        <f>F40+F41+F42+F43+F44</f>
        <v>57827</v>
      </c>
    </row>
    <row r="46" spans="1:6" ht="42" customHeight="1" x14ac:dyDescent="0.3">
      <c r="A46" s="21" t="s">
        <v>44</v>
      </c>
      <c r="B46" s="15" t="s">
        <v>79</v>
      </c>
      <c r="C46" s="15"/>
      <c r="D46" s="18"/>
      <c r="E46" s="18"/>
      <c r="F46" s="18"/>
    </row>
    <row r="47" spans="1:6" ht="16.5" customHeight="1" x14ac:dyDescent="0.3">
      <c r="A47" s="18">
        <v>17</v>
      </c>
      <c r="B47" s="22" t="s">
        <v>32</v>
      </c>
      <c r="C47" s="22" t="s">
        <v>11</v>
      </c>
      <c r="D47" s="18">
        <v>1</v>
      </c>
      <c r="E47" s="18">
        <v>10791</v>
      </c>
      <c r="F47" s="18">
        <f>E47*D47</f>
        <v>10791</v>
      </c>
    </row>
    <row r="48" spans="1:6" ht="13.7" customHeight="1" x14ac:dyDescent="0.3">
      <c r="A48" s="18">
        <v>18</v>
      </c>
      <c r="B48" s="22" t="s">
        <v>31</v>
      </c>
      <c r="C48" s="22" t="s">
        <v>11</v>
      </c>
      <c r="D48" s="18">
        <v>2</v>
      </c>
      <c r="E48" s="18">
        <v>7500</v>
      </c>
      <c r="F48" s="18">
        <f>E48*D48</f>
        <v>15000</v>
      </c>
    </row>
    <row r="49" spans="1:6" ht="17.45" hidden="1" customHeight="1" x14ac:dyDescent="0.3">
      <c r="A49" s="18">
        <v>15</v>
      </c>
      <c r="B49" s="22" t="s">
        <v>62</v>
      </c>
      <c r="C49" s="22" t="s">
        <v>11</v>
      </c>
      <c r="D49" s="18"/>
      <c r="E49" s="18"/>
      <c r="F49" s="18">
        <f>E49*D49</f>
        <v>0</v>
      </c>
    </row>
    <row r="50" spans="1:6" ht="18" customHeight="1" x14ac:dyDescent="0.3">
      <c r="A50" s="18"/>
      <c r="B50" s="16" t="s">
        <v>56</v>
      </c>
      <c r="C50" s="16"/>
      <c r="D50" s="23">
        <f>D47+D48+D49</f>
        <v>3</v>
      </c>
      <c r="E50" s="18" t="s">
        <v>11</v>
      </c>
      <c r="F50" s="23">
        <f>F47+F48+F49</f>
        <v>25791</v>
      </c>
    </row>
    <row r="51" spans="1:6" ht="40.700000000000003" customHeight="1" x14ac:dyDescent="0.3">
      <c r="A51" s="21" t="s">
        <v>45</v>
      </c>
      <c r="B51" s="15" t="s">
        <v>80</v>
      </c>
      <c r="C51" s="15"/>
      <c r="D51" s="18"/>
      <c r="E51" s="18"/>
      <c r="F51" s="18"/>
    </row>
    <row r="52" spans="1:6" ht="15.75" customHeight="1" x14ac:dyDescent="0.3">
      <c r="A52" s="18">
        <v>19</v>
      </c>
      <c r="B52" s="22" t="s">
        <v>32</v>
      </c>
      <c r="C52" s="22" t="s">
        <v>11</v>
      </c>
      <c r="D52" s="18">
        <v>1</v>
      </c>
      <c r="E52" s="18">
        <v>10791</v>
      </c>
      <c r="F52" s="18">
        <f>E52*D52</f>
        <v>10791</v>
      </c>
    </row>
    <row r="53" spans="1:6" ht="14.25" customHeight="1" x14ac:dyDescent="0.3">
      <c r="A53" s="18">
        <v>20</v>
      </c>
      <c r="B53" s="22" t="s">
        <v>31</v>
      </c>
      <c r="C53" s="22" t="s">
        <v>11</v>
      </c>
      <c r="D53" s="18">
        <v>2</v>
      </c>
      <c r="E53" s="18">
        <v>7500</v>
      </c>
      <c r="F53" s="18">
        <f>E53*D53</f>
        <v>15000</v>
      </c>
    </row>
    <row r="54" spans="1:6" ht="18" hidden="1" customHeight="1" x14ac:dyDescent="0.3">
      <c r="A54" s="18">
        <v>17</v>
      </c>
      <c r="B54" s="22" t="s">
        <v>59</v>
      </c>
      <c r="C54" s="22"/>
      <c r="D54" s="18">
        <v>0</v>
      </c>
      <c r="E54" s="18">
        <v>4400</v>
      </c>
      <c r="F54" s="18">
        <f t="shared" ref="F54" si="1">E54*D54</f>
        <v>0</v>
      </c>
    </row>
    <row r="55" spans="1:6" ht="16.5" customHeight="1" x14ac:dyDescent="0.3">
      <c r="A55" s="21"/>
      <c r="B55" s="16" t="s">
        <v>56</v>
      </c>
      <c r="C55" s="16"/>
      <c r="D55" s="21">
        <f>D52+D53+D54</f>
        <v>3</v>
      </c>
      <c r="E55" s="21" t="s">
        <v>11</v>
      </c>
      <c r="F55" s="18">
        <f>F52+F53</f>
        <v>25791</v>
      </c>
    </row>
    <row r="56" spans="1:6" ht="33" customHeight="1" x14ac:dyDescent="0.2">
      <c r="A56" s="21" t="s">
        <v>46</v>
      </c>
      <c r="B56" s="15" t="s">
        <v>81</v>
      </c>
      <c r="C56" s="15"/>
      <c r="D56" s="21"/>
      <c r="E56" s="21"/>
      <c r="F56" s="21"/>
    </row>
    <row r="57" spans="1:6" ht="15.75" customHeight="1" x14ac:dyDescent="0.3">
      <c r="A57" s="18">
        <v>21</v>
      </c>
      <c r="B57" s="22" t="s">
        <v>32</v>
      </c>
      <c r="C57" s="22" t="s">
        <v>11</v>
      </c>
      <c r="D57" s="18">
        <v>1</v>
      </c>
      <c r="E57" s="18">
        <v>10791</v>
      </c>
      <c r="F57" s="18">
        <f>E57*D57</f>
        <v>10791</v>
      </c>
    </row>
    <row r="58" spans="1:6" ht="18" customHeight="1" x14ac:dyDescent="0.3">
      <c r="A58" s="18">
        <v>22</v>
      </c>
      <c r="B58" s="22" t="s">
        <v>34</v>
      </c>
      <c r="C58" s="22" t="s">
        <v>11</v>
      </c>
      <c r="D58" s="18">
        <v>1</v>
      </c>
      <c r="E58" s="18">
        <v>7500</v>
      </c>
      <c r="F58" s="18">
        <f>E58*D58</f>
        <v>7500</v>
      </c>
    </row>
    <row r="59" spans="1:6" ht="17.45" customHeight="1" x14ac:dyDescent="0.3">
      <c r="A59" s="18">
        <v>23</v>
      </c>
      <c r="B59" s="22" t="s">
        <v>31</v>
      </c>
      <c r="C59" s="22" t="s">
        <v>11</v>
      </c>
      <c r="D59" s="18">
        <v>1</v>
      </c>
      <c r="E59" s="18">
        <v>7500</v>
      </c>
      <c r="F59" s="18">
        <f>E59*D59</f>
        <v>7500</v>
      </c>
    </row>
    <row r="60" spans="1:6" ht="17.45" customHeight="1" x14ac:dyDescent="0.3">
      <c r="A60" s="18">
        <v>24</v>
      </c>
      <c r="B60" s="22" t="s">
        <v>33</v>
      </c>
      <c r="C60" s="22" t="s">
        <v>11</v>
      </c>
      <c r="D60" s="18">
        <v>2</v>
      </c>
      <c r="E60" s="18">
        <v>7300</v>
      </c>
      <c r="F60" s="18">
        <f>E60*D60</f>
        <v>14600</v>
      </c>
    </row>
    <row r="61" spans="1:6" ht="18" customHeight="1" x14ac:dyDescent="0.2">
      <c r="A61" s="21"/>
      <c r="B61" s="16" t="s">
        <v>56</v>
      </c>
      <c r="C61" s="16"/>
      <c r="D61" s="21">
        <f>D57+D58+D59+D60</f>
        <v>5</v>
      </c>
      <c r="E61" s="21" t="s">
        <v>11</v>
      </c>
      <c r="F61" s="21">
        <f>F57+F58+F59+F60</f>
        <v>40391</v>
      </c>
    </row>
    <row r="62" spans="1:6" ht="25.5" customHeight="1" x14ac:dyDescent="0.2">
      <c r="A62" s="21" t="s">
        <v>47</v>
      </c>
      <c r="B62" s="15" t="s">
        <v>82</v>
      </c>
      <c r="C62" s="15"/>
      <c r="D62" s="21"/>
      <c r="E62" s="21"/>
      <c r="F62" s="21"/>
    </row>
    <row r="63" spans="1:6" ht="18.75" customHeight="1" x14ac:dyDescent="0.3">
      <c r="A63" s="18">
        <v>25</v>
      </c>
      <c r="B63" s="22" t="s">
        <v>32</v>
      </c>
      <c r="C63" s="22" t="s">
        <v>11</v>
      </c>
      <c r="D63" s="18">
        <v>1</v>
      </c>
      <c r="E63" s="18">
        <v>10791</v>
      </c>
      <c r="F63" s="18">
        <f>E63*D63</f>
        <v>10791</v>
      </c>
    </row>
    <row r="64" spans="1:6" ht="18.75" customHeight="1" x14ac:dyDescent="0.3">
      <c r="A64" s="18">
        <v>26</v>
      </c>
      <c r="B64" s="22" t="s">
        <v>60</v>
      </c>
      <c r="C64" s="22" t="s">
        <v>11</v>
      </c>
      <c r="D64" s="18">
        <v>1</v>
      </c>
      <c r="E64" s="18">
        <v>7500</v>
      </c>
      <c r="F64" s="18">
        <f>E64*D64</f>
        <v>7500</v>
      </c>
    </row>
    <row r="65" spans="1:6" ht="19.5" customHeight="1" x14ac:dyDescent="0.3">
      <c r="A65" s="18">
        <v>27</v>
      </c>
      <c r="B65" s="22" t="s">
        <v>31</v>
      </c>
      <c r="C65" s="22" t="s">
        <v>11</v>
      </c>
      <c r="D65" s="18">
        <v>1</v>
      </c>
      <c r="E65" s="18">
        <v>7500</v>
      </c>
      <c r="F65" s="18">
        <f>E65*D65</f>
        <v>7500</v>
      </c>
    </row>
    <row r="66" spans="1:6" ht="15" customHeight="1" x14ac:dyDescent="0.2">
      <c r="A66" s="21"/>
      <c r="B66" s="16" t="s">
        <v>56</v>
      </c>
      <c r="C66" s="16"/>
      <c r="D66" s="21">
        <f>D63+D65+D64</f>
        <v>3</v>
      </c>
      <c r="E66" s="21" t="s">
        <v>11</v>
      </c>
      <c r="F66" s="21">
        <f>F63+F65+F64</f>
        <v>25791</v>
      </c>
    </row>
    <row r="67" spans="1:6" ht="36.75" hidden="1" customHeight="1" x14ac:dyDescent="0.2">
      <c r="A67" s="21"/>
      <c r="B67" s="15"/>
      <c r="C67" s="15"/>
      <c r="D67" s="21"/>
      <c r="E67" s="21"/>
      <c r="F67" s="21"/>
    </row>
    <row r="68" spans="1:6" ht="20.25" hidden="1" customHeight="1" x14ac:dyDescent="0.3">
      <c r="A68" s="18"/>
      <c r="B68" s="22"/>
      <c r="C68" s="22"/>
      <c r="D68" s="18"/>
      <c r="E68" s="18"/>
      <c r="F68" s="18"/>
    </row>
    <row r="69" spans="1:6" ht="18.75" hidden="1" customHeight="1" x14ac:dyDescent="0.3">
      <c r="A69" s="18"/>
      <c r="B69" s="22"/>
      <c r="C69" s="22"/>
      <c r="D69" s="18"/>
      <c r="E69" s="18"/>
      <c r="F69" s="18"/>
    </row>
    <row r="70" spans="1:6" ht="19.5" hidden="1" customHeight="1" x14ac:dyDescent="0.3">
      <c r="A70" s="18"/>
      <c r="B70" s="22"/>
      <c r="C70" s="22"/>
      <c r="D70" s="18"/>
      <c r="E70" s="18"/>
      <c r="F70" s="18"/>
    </row>
    <row r="71" spans="1:6" ht="17.45" hidden="1" customHeight="1" x14ac:dyDescent="0.2">
      <c r="A71" s="21"/>
      <c r="B71" s="16"/>
      <c r="C71" s="16"/>
      <c r="D71" s="21"/>
      <c r="E71" s="21"/>
      <c r="F71" s="23"/>
    </row>
    <row r="72" spans="1:6" ht="25.15" customHeight="1" x14ac:dyDescent="0.2">
      <c r="A72" s="21" t="s">
        <v>52</v>
      </c>
      <c r="B72" s="15" t="s">
        <v>83</v>
      </c>
      <c r="C72" s="15"/>
      <c r="D72" s="21"/>
      <c r="E72" s="21"/>
      <c r="F72" s="21"/>
    </row>
    <row r="73" spans="1:6" ht="21.75" customHeight="1" x14ac:dyDescent="0.3">
      <c r="A73" s="18">
        <v>28</v>
      </c>
      <c r="B73" s="22" t="s">
        <v>32</v>
      </c>
      <c r="C73" s="22" t="s">
        <v>11</v>
      </c>
      <c r="D73" s="18">
        <v>1</v>
      </c>
      <c r="E73" s="18">
        <v>10791</v>
      </c>
      <c r="F73" s="18">
        <f>E73</f>
        <v>10791</v>
      </c>
    </row>
    <row r="74" spans="1:6" ht="21.75" customHeight="1" x14ac:dyDescent="0.3">
      <c r="A74" s="18">
        <v>29</v>
      </c>
      <c r="B74" s="22" t="s">
        <v>64</v>
      </c>
      <c r="C74" s="22" t="s">
        <v>11</v>
      </c>
      <c r="D74" s="18">
        <v>3</v>
      </c>
      <c r="E74" s="18">
        <v>8289</v>
      </c>
      <c r="F74" s="18">
        <f>D74*E74</f>
        <v>24867</v>
      </c>
    </row>
    <row r="75" spans="1:6" ht="20.25" customHeight="1" x14ac:dyDescent="0.3">
      <c r="A75" s="18">
        <v>30</v>
      </c>
      <c r="B75" s="22" t="s">
        <v>65</v>
      </c>
      <c r="C75" s="22" t="s">
        <v>11</v>
      </c>
      <c r="D75" s="18">
        <v>1</v>
      </c>
      <c r="E75" s="18">
        <v>8289</v>
      </c>
      <c r="F75" s="18">
        <f>E75</f>
        <v>8289</v>
      </c>
    </row>
    <row r="76" spans="1:6" ht="19.5" customHeight="1" x14ac:dyDescent="0.3">
      <c r="A76" s="18">
        <v>31</v>
      </c>
      <c r="B76" s="22" t="s">
        <v>63</v>
      </c>
      <c r="C76" s="22" t="s">
        <v>11</v>
      </c>
      <c r="D76" s="18">
        <v>1</v>
      </c>
      <c r="E76" s="18">
        <v>7500</v>
      </c>
      <c r="F76" s="18">
        <f>E76</f>
        <v>7500</v>
      </c>
    </row>
    <row r="77" spans="1:6" ht="18.75" customHeight="1" x14ac:dyDescent="0.2">
      <c r="A77" s="21"/>
      <c r="B77" s="16" t="s">
        <v>56</v>
      </c>
      <c r="C77" s="16"/>
      <c r="D77" s="21">
        <f>D73+D74+D75+D76</f>
        <v>6</v>
      </c>
      <c r="E77" s="21" t="s">
        <v>11</v>
      </c>
      <c r="F77" s="21">
        <f>F73+F74+F75+F76</f>
        <v>51447</v>
      </c>
    </row>
    <row r="78" spans="1:6" ht="28.5" customHeight="1" x14ac:dyDescent="0.2">
      <c r="A78" s="21" t="s">
        <v>53</v>
      </c>
      <c r="B78" s="15" t="s">
        <v>84</v>
      </c>
      <c r="C78" s="15"/>
      <c r="D78" s="21"/>
      <c r="E78" s="21"/>
      <c r="F78" s="21"/>
    </row>
    <row r="79" spans="1:6" ht="18.75" customHeight="1" x14ac:dyDescent="0.3">
      <c r="A79" s="18">
        <v>32</v>
      </c>
      <c r="B79" s="22" t="s">
        <v>32</v>
      </c>
      <c r="C79" s="22" t="s">
        <v>11</v>
      </c>
      <c r="D79" s="18">
        <v>1</v>
      </c>
      <c r="E79" s="18">
        <v>10791</v>
      </c>
      <c r="F79" s="18">
        <f>E79</f>
        <v>10791</v>
      </c>
    </row>
    <row r="80" spans="1:6" ht="18.75" hidden="1" customHeight="1" x14ac:dyDescent="0.3">
      <c r="A80" s="18">
        <v>34</v>
      </c>
      <c r="B80" s="22"/>
      <c r="C80" s="22" t="s">
        <v>11</v>
      </c>
      <c r="D80" s="18"/>
      <c r="E80" s="18">
        <v>0</v>
      </c>
      <c r="F80" s="18">
        <f>E80*D80</f>
        <v>0</v>
      </c>
    </row>
    <row r="81" spans="1:6" ht="18.75" hidden="1" customHeight="1" x14ac:dyDescent="0.3">
      <c r="A81" s="18">
        <v>33</v>
      </c>
      <c r="B81" s="22"/>
      <c r="C81" s="22" t="s">
        <v>11</v>
      </c>
      <c r="D81" s="18">
        <v>0</v>
      </c>
      <c r="E81" s="18">
        <v>4400</v>
      </c>
      <c r="F81" s="18">
        <f>E81*D81</f>
        <v>0</v>
      </c>
    </row>
    <row r="82" spans="1:6" ht="30.75" customHeight="1" x14ac:dyDescent="0.3">
      <c r="A82" s="18">
        <v>33</v>
      </c>
      <c r="B82" s="22" t="s">
        <v>63</v>
      </c>
      <c r="C82" s="22" t="s">
        <v>11</v>
      </c>
      <c r="D82" s="18">
        <v>4</v>
      </c>
      <c r="E82" s="18">
        <v>7500</v>
      </c>
      <c r="F82" s="18">
        <f>E82*D82</f>
        <v>30000</v>
      </c>
    </row>
    <row r="83" spans="1:6" ht="21.75" customHeight="1" x14ac:dyDescent="0.3">
      <c r="A83" s="18">
        <v>34</v>
      </c>
      <c r="B83" s="22" t="s">
        <v>33</v>
      </c>
      <c r="C83" s="22" t="s">
        <v>11</v>
      </c>
      <c r="D83" s="18">
        <v>1</v>
      </c>
      <c r="E83" s="18">
        <v>7300</v>
      </c>
      <c r="F83" s="18">
        <f>E83*D83</f>
        <v>7300</v>
      </c>
    </row>
    <row r="84" spans="1:6" ht="28.5" hidden="1" customHeight="1" x14ac:dyDescent="0.3">
      <c r="A84" s="18">
        <v>37</v>
      </c>
      <c r="B84" s="22"/>
      <c r="C84" s="22" t="s">
        <v>11</v>
      </c>
      <c r="D84" s="18"/>
      <c r="E84" s="18"/>
      <c r="F84" s="18">
        <f>E84*D84</f>
        <v>0</v>
      </c>
    </row>
    <row r="85" spans="1:6" ht="18.75" hidden="1" customHeight="1" x14ac:dyDescent="0.3">
      <c r="A85" s="18">
        <v>38</v>
      </c>
      <c r="B85" s="22"/>
      <c r="C85" s="22" t="s">
        <v>11</v>
      </c>
      <c r="D85" s="18"/>
      <c r="E85" s="18"/>
      <c r="F85" s="18">
        <f>D85*E85</f>
        <v>0</v>
      </c>
    </row>
    <row r="86" spans="1:6" ht="18" hidden="1" customHeight="1" x14ac:dyDescent="0.3">
      <c r="A86" s="18">
        <v>39</v>
      </c>
      <c r="B86" s="22"/>
      <c r="C86" s="22" t="s">
        <v>11</v>
      </c>
      <c r="D86" s="18"/>
      <c r="E86" s="18"/>
      <c r="F86" s="18">
        <f>D86*E86</f>
        <v>0</v>
      </c>
    </row>
    <row r="87" spans="1:6" ht="18.75" customHeight="1" x14ac:dyDescent="0.3">
      <c r="A87" s="18">
        <v>35</v>
      </c>
      <c r="B87" s="22" t="s">
        <v>35</v>
      </c>
      <c r="C87" s="22" t="s">
        <v>11</v>
      </c>
      <c r="D87" s="18">
        <v>1</v>
      </c>
      <c r="E87" s="18">
        <v>6359</v>
      </c>
      <c r="F87" s="18">
        <f>E87*D87</f>
        <v>6359</v>
      </c>
    </row>
    <row r="88" spans="1:6" ht="19.5" customHeight="1" x14ac:dyDescent="0.3">
      <c r="A88" s="18"/>
      <c r="B88" s="16" t="s">
        <v>56</v>
      </c>
      <c r="C88" s="16"/>
      <c r="D88" s="23">
        <f>D79+D80+D81+D82+D83+D84+D85+D86+D87</f>
        <v>7</v>
      </c>
      <c r="E88" s="21" t="s">
        <v>11</v>
      </c>
      <c r="F88" s="23">
        <f>F79+F80+F81+F82+F83+F84+F85+F86+F87</f>
        <v>54450</v>
      </c>
    </row>
    <row r="89" spans="1:6" ht="42.75" customHeight="1" x14ac:dyDescent="0.2">
      <c r="A89" s="21" t="s">
        <v>66</v>
      </c>
      <c r="B89" s="15" t="s">
        <v>85</v>
      </c>
      <c r="C89" s="15"/>
      <c r="D89" s="23"/>
      <c r="E89" s="21"/>
      <c r="F89" s="23"/>
    </row>
    <row r="90" spans="1:6" ht="19.5" customHeight="1" x14ac:dyDescent="0.3">
      <c r="A90" s="18">
        <v>36</v>
      </c>
      <c r="B90" s="22" t="s">
        <v>58</v>
      </c>
      <c r="C90" s="22" t="s">
        <v>11</v>
      </c>
      <c r="D90" s="18">
        <v>1</v>
      </c>
      <c r="E90" s="18">
        <v>6359</v>
      </c>
      <c r="F90" s="18">
        <f>E90*D90</f>
        <v>6359</v>
      </c>
    </row>
    <row r="91" spans="1:6" ht="19.5" customHeight="1" x14ac:dyDescent="0.3">
      <c r="A91" s="18">
        <v>37</v>
      </c>
      <c r="B91" s="22" t="s">
        <v>72</v>
      </c>
      <c r="C91" s="22" t="s">
        <v>11</v>
      </c>
      <c r="D91" s="18">
        <v>2</v>
      </c>
      <c r="E91" s="18">
        <v>6177</v>
      </c>
      <c r="F91" s="18">
        <f>E91*D91</f>
        <v>12354</v>
      </c>
    </row>
    <row r="92" spans="1:6" ht="19.5" customHeight="1" x14ac:dyDescent="0.3">
      <c r="A92" s="18">
        <v>38</v>
      </c>
      <c r="B92" s="22" t="s">
        <v>73</v>
      </c>
      <c r="C92" s="22" t="s">
        <v>11</v>
      </c>
      <c r="D92" s="18">
        <v>3</v>
      </c>
      <c r="E92" s="18">
        <v>6177</v>
      </c>
      <c r="F92" s="18">
        <f>E92*D92</f>
        <v>18531</v>
      </c>
    </row>
    <row r="93" spans="1:6" ht="19.5" hidden="1" customHeight="1" x14ac:dyDescent="0.3">
      <c r="A93" s="18"/>
      <c r="B93" s="22"/>
      <c r="C93" s="22"/>
      <c r="D93" s="18"/>
      <c r="E93" s="18"/>
      <c r="F93" s="18"/>
    </row>
    <row r="94" spans="1:6" ht="19.5" customHeight="1" x14ac:dyDescent="0.3">
      <c r="A94" s="18"/>
      <c r="B94" s="16" t="s">
        <v>56</v>
      </c>
      <c r="C94" s="16"/>
      <c r="D94" s="23">
        <v>6</v>
      </c>
      <c r="E94" s="23" t="s">
        <v>11</v>
      </c>
      <c r="F94" s="23">
        <f>F90+F91+F92</f>
        <v>37244</v>
      </c>
    </row>
    <row r="95" spans="1:6" ht="19.5" hidden="1" customHeight="1" x14ac:dyDescent="0.3">
      <c r="A95" s="18"/>
      <c r="B95" s="22"/>
      <c r="C95" s="22"/>
      <c r="D95" s="18"/>
      <c r="E95" s="18"/>
      <c r="F95" s="18">
        <f>E95*D95</f>
        <v>0</v>
      </c>
    </row>
    <row r="96" spans="1:6" ht="30.2" customHeight="1" x14ac:dyDescent="0.3">
      <c r="A96" s="21" t="s">
        <v>67</v>
      </c>
      <c r="B96" s="15" t="s">
        <v>75</v>
      </c>
      <c r="C96" s="15"/>
      <c r="D96" s="21"/>
      <c r="E96" s="21"/>
      <c r="F96" s="18"/>
    </row>
    <row r="97" spans="1:7" ht="19.5" customHeight="1" x14ac:dyDescent="0.3">
      <c r="A97" s="27">
        <v>39</v>
      </c>
      <c r="B97" s="22" t="s">
        <v>59</v>
      </c>
      <c r="C97" s="22" t="s">
        <v>11</v>
      </c>
      <c r="D97" s="18">
        <v>1</v>
      </c>
      <c r="E97" s="18">
        <v>6359</v>
      </c>
      <c r="F97" s="18">
        <f>D97*E97</f>
        <v>6359</v>
      </c>
    </row>
    <row r="98" spans="1:7" ht="19.5" customHeight="1" x14ac:dyDescent="0.3">
      <c r="A98" s="18">
        <v>40</v>
      </c>
      <c r="B98" s="22" t="s">
        <v>76</v>
      </c>
      <c r="C98" s="22" t="s">
        <v>11</v>
      </c>
      <c r="D98" s="18">
        <v>1</v>
      </c>
      <c r="E98" s="18">
        <v>6359</v>
      </c>
      <c r="F98" s="18">
        <f>D98*E98</f>
        <v>6359</v>
      </c>
    </row>
    <row r="99" spans="1:7" ht="19.5" hidden="1" customHeight="1" x14ac:dyDescent="0.3">
      <c r="A99" s="18">
        <v>43</v>
      </c>
      <c r="B99" s="22" t="s">
        <v>42</v>
      </c>
      <c r="C99" s="22" t="s">
        <v>11</v>
      </c>
      <c r="D99" s="18">
        <v>0</v>
      </c>
      <c r="E99" s="18">
        <v>2572</v>
      </c>
      <c r="F99" s="18">
        <f>D99*E99</f>
        <v>0</v>
      </c>
    </row>
    <row r="100" spans="1:7" ht="19.5" customHeight="1" x14ac:dyDescent="0.3">
      <c r="A100" s="18">
        <v>41</v>
      </c>
      <c r="B100" s="22" t="s">
        <v>69</v>
      </c>
      <c r="C100" s="22" t="s">
        <v>11</v>
      </c>
      <c r="D100" s="18">
        <v>4</v>
      </c>
      <c r="E100" s="18">
        <v>3911</v>
      </c>
      <c r="F100" s="18">
        <f>D100*E100</f>
        <v>15644</v>
      </c>
    </row>
    <row r="101" spans="1:7" ht="19.5" hidden="1" customHeight="1" x14ac:dyDescent="0.3">
      <c r="A101" s="18">
        <v>43</v>
      </c>
      <c r="B101" s="22" t="s">
        <v>69</v>
      </c>
      <c r="C101" s="22" t="s">
        <v>11</v>
      </c>
      <c r="D101" s="18">
        <v>0</v>
      </c>
      <c r="E101" s="18">
        <v>0</v>
      </c>
      <c r="F101" s="18">
        <f>D101*E101</f>
        <v>0</v>
      </c>
    </row>
    <row r="102" spans="1:7" ht="12.95" customHeight="1" x14ac:dyDescent="0.3">
      <c r="A102" s="18"/>
      <c r="B102" s="16" t="s">
        <v>57</v>
      </c>
      <c r="C102" s="16"/>
      <c r="D102" s="21">
        <f>D97+D98+D99+D100+D101</f>
        <v>6</v>
      </c>
      <c r="E102" s="21" t="s">
        <v>11</v>
      </c>
      <c r="F102" s="21">
        <f>F97+F98+F99+F100+F101</f>
        <v>28362</v>
      </c>
    </row>
    <row r="103" spans="1:7" ht="17.100000000000001" customHeight="1" x14ac:dyDescent="0.25">
      <c r="A103" s="17"/>
      <c r="B103" s="25" t="s">
        <v>39</v>
      </c>
      <c r="C103" s="25"/>
      <c r="D103" s="26">
        <f>D31+D38+D45+D50+D55+D61+D66+D71+D77+D88+D102+D94</f>
        <v>65</v>
      </c>
      <c r="E103" s="21" t="s">
        <v>11</v>
      </c>
      <c r="F103" s="26">
        <f>F31+F38+F45+F50+F55+F61+F66+F71+F77+F88+F102+F94</f>
        <v>532148</v>
      </c>
      <c r="G103" s="14"/>
    </row>
    <row r="104" spans="1:7" ht="18.75" hidden="1" customHeight="1" x14ac:dyDescent="0.2">
      <c r="A104" s="11"/>
      <c r="B104" s="12"/>
      <c r="C104" s="12"/>
      <c r="D104" s="13"/>
      <c r="E104" s="13"/>
      <c r="F104" s="13"/>
    </row>
    <row r="105" spans="1:7" ht="22.5" customHeight="1" x14ac:dyDescent="0.3">
      <c r="A105" s="35" t="s">
        <v>36</v>
      </c>
      <c r="B105" s="35"/>
      <c r="C105" s="7"/>
      <c r="D105" s="30"/>
      <c r="E105" s="36" t="s">
        <v>37</v>
      </c>
      <c r="F105" s="36"/>
    </row>
    <row r="106" spans="1:7" ht="16.149999999999999" customHeight="1" x14ac:dyDescent="0.3">
      <c r="A106" s="6"/>
      <c r="B106" s="2"/>
      <c r="C106" s="2"/>
      <c r="D106" s="9" t="s">
        <v>14</v>
      </c>
      <c r="E106" s="37" t="s">
        <v>13</v>
      </c>
      <c r="F106" s="37"/>
    </row>
    <row r="107" spans="1:7" ht="30.6" customHeight="1" x14ac:dyDescent="0.3">
      <c r="A107" s="35" t="s">
        <v>68</v>
      </c>
      <c r="B107" s="35"/>
      <c r="C107" s="7"/>
      <c r="D107" s="30"/>
      <c r="E107" s="36" t="s">
        <v>74</v>
      </c>
      <c r="F107" s="36"/>
    </row>
    <row r="108" spans="1:7" ht="16.5" customHeight="1" x14ac:dyDescent="0.3">
      <c r="A108" s="35" t="s">
        <v>22</v>
      </c>
      <c r="B108" s="35"/>
      <c r="C108" s="7"/>
      <c r="D108" s="10" t="s">
        <v>12</v>
      </c>
      <c r="E108" s="37" t="s">
        <v>15</v>
      </c>
      <c r="F108" s="37"/>
    </row>
    <row r="109" spans="1:7" ht="17.45" hidden="1" customHeight="1" x14ac:dyDescent="0.3">
      <c r="A109" s="6"/>
      <c r="B109" s="2"/>
      <c r="C109" s="2"/>
    </row>
    <row r="110" spans="1:7" ht="0.75" customHeight="1" x14ac:dyDescent="0.3">
      <c r="A110" s="4"/>
      <c r="B110" s="7"/>
      <c r="C110" s="7"/>
      <c r="D110" s="2"/>
      <c r="E110" s="2"/>
      <c r="F110" s="2"/>
    </row>
    <row r="111" spans="1:7" ht="15" customHeight="1" x14ac:dyDescent="0.3">
      <c r="A111" s="34" t="s">
        <v>7</v>
      </c>
      <c r="B111" s="34"/>
      <c r="C111" s="28"/>
      <c r="D111" s="2"/>
      <c r="E111" s="2"/>
      <c r="F111" s="2"/>
    </row>
  </sheetData>
  <mergeCells count="32">
    <mergeCell ref="D1:F1"/>
    <mergeCell ref="D2:F2"/>
    <mergeCell ref="D3:F3"/>
    <mergeCell ref="D4:F4"/>
    <mergeCell ref="D5:F5"/>
    <mergeCell ref="D6:F6"/>
    <mergeCell ref="A7:B7"/>
    <mergeCell ref="D7:F7"/>
    <mergeCell ref="D8:F8"/>
    <mergeCell ref="A9:B9"/>
    <mergeCell ref="D10:E10"/>
    <mergeCell ref="D11:E11"/>
    <mergeCell ref="A13:F13"/>
    <mergeCell ref="A14:F14"/>
    <mergeCell ref="A15:F15"/>
    <mergeCell ref="A16:F16"/>
    <mergeCell ref="A17:F17"/>
    <mergeCell ref="A18:A19"/>
    <mergeCell ref="B18:B19"/>
    <mergeCell ref="D18:D19"/>
    <mergeCell ref="E18:E19"/>
    <mergeCell ref="F18:F19"/>
    <mergeCell ref="C18:C19"/>
    <mergeCell ref="B22:D22"/>
    <mergeCell ref="A111:B111"/>
    <mergeCell ref="A105:B105"/>
    <mergeCell ref="E105:F105"/>
    <mergeCell ref="E106:F106"/>
    <mergeCell ref="A107:B107"/>
    <mergeCell ref="E107:F107"/>
    <mergeCell ref="A108:B108"/>
    <mergeCell ref="E108:F108"/>
  </mergeCells>
  <pageMargins left="0" right="0" top="0.27559055118110237" bottom="0.27559055118110237" header="0.15748031496062992" footer="0.51181102362204722"/>
  <pageSetup paperSize="9" scale="84" orientation="portrait" verticalDpi="300" r:id="rId1"/>
  <headerFooter alignWithMargins="0"/>
  <rowBreaks count="1" manualBreakCount="1">
    <brk id="53" max="4" man="1"/>
  </rowBreaks>
  <colBreaks count="1" manualBreakCount="1">
    <brk id="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abSelected="1" topLeftCell="A3" workbookViewId="0">
      <selection activeCell="D10" sqref="D10:E10"/>
    </sheetView>
  </sheetViews>
  <sheetFormatPr defaultRowHeight="12.75" x14ac:dyDescent="0.2"/>
  <cols>
    <col min="1" max="1" width="4.5703125" customWidth="1"/>
    <col min="2" max="2" width="51" customWidth="1"/>
    <col min="3" max="3" width="9.140625" customWidth="1"/>
    <col min="4" max="4" width="11" customWidth="1"/>
    <col min="5" max="5" width="11.5703125" customWidth="1"/>
    <col min="6" max="6" width="16.140625" customWidth="1"/>
  </cols>
  <sheetData>
    <row r="1" spans="1:7" ht="15.6" customHeight="1" x14ac:dyDescent="0.3">
      <c r="A1" s="2"/>
      <c r="B1" s="2"/>
      <c r="C1" s="2"/>
      <c r="D1" s="54" t="s">
        <v>0</v>
      </c>
      <c r="E1" s="55"/>
      <c r="F1" s="55"/>
    </row>
    <row r="2" spans="1:7" ht="15" customHeight="1" x14ac:dyDescent="0.3">
      <c r="A2" s="2"/>
      <c r="B2" s="2"/>
      <c r="C2" s="2"/>
      <c r="D2" s="55" t="s">
        <v>94</v>
      </c>
      <c r="E2" s="55"/>
      <c r="F2" s="55"/>
    </row>
    <row r="3" spans="1:7" ht="29.25" customHeight="1" x14ac:dyDescent="0.3">
      <c r="A3" s="2"/>
      <c r="B3" s="2"/>
      <c r="C3" s="2"/>
      <c r="D3" s="56" t="s">
        <v>1</v>
      </c>
      <c r="E3" s="56"/>
      <c r="F3" s="56"/>
    </row>
    <row r="4" spans="1:7" ht="25.15" customHeight="1" x14ac:dyDescent="0.3">
      <c r="A4" s="2"/>
      <c r="B4" s="2"/>
      <c r="C4" s="2"/>
      <c r="D4" s="57" t="s">
        <v>96</v>
      </c>
      <c r="E4" s="57"/>
      <c r="F4" s="57"/>
    </row>
    <row r="5" spans="1:7" ht="15" customHeight="1" x14ac:dyDescent="0.3">
      <c r="A5" s="2"/>
      <c r="B5" s="2"/>
      <c r="C5" s="2"/>
      <c r="D5" s="58" t="s">
        <v>10</v>
      </c>
      <c r="E5" s="59"/>
      <c r="F5" s="59"/>
    </row>
    <row r="6" spans="1:7" ht="24.4" customHeight="1" x14ac:dyDescent="0.3">
      <c r="A6" s="2"/>
      <c r="B6" s="2"/>
      <c r="C6" s="2"/>
      <c r="D6" s="49" t="s">
        <v>26</v>
      </c>
      <c r="E6" s="49"/>
      <c r="F6" s="49"/>
      <c r="G6" s="1"/>
    </row>
    <row r="7" spans="1:7" ht="15" customHeight="1" x14ac:dyDescent="0.3">
      <c r="A7" s="50"/>
      <c r="B7" s="50"/>
      <c r="C7" s="3"/>
      <c r="D7" s="51" t="s">
        <v>61</v>
      </c>
      <c r="E7" s="51"/>
      <c r="F7" s="51"/>
    </row>
    <row r="8" spans="1:7" ht="18" customHeight="1" x14ac:dyDescent="0.3">
      <c r="A8" s="3"/>
      <c r="B8" s="3"/>
      <c r="C8" s="3"/>
      <c r="D8" s="52" t="s">
        <v>25</v>
      </c>
      <c r="E8" s="52"/>
      <c r="F8" s="52"/>
    </row>
    <row r="9" spans="1:7" ht="15" customHeight="1" x14ac:dyDescent="0.3">
      <c r="A9" s="53" t="s">
        <v>86</v>
      </c>
      <c r="B9" s="53"/>
      <c r="C9" s="4"/>
      <c r="D9" s="8" t="s">
        <v>16</v>
      </c>
      <c r="E9" s="5" t="s">
        <v>18</v>
      </c>
      <c r="F9" s="5"/>
    </row>
    <row r="10" spans="1:7" ht="16.149999999999999" customHeight="1" x14ac:dyDescent="0.3">
      <c r="A10" s="2"/>
      <c r="B10" s="7"/>
      <c r="C10" s="7"/>
      <c r="D10" s="43"/>
      <c r="E10" s="44"/>
      <c r="F10" s="4"/>
    </row>
    <row r="11" spans="1:7" ht="15" customHeight="1" x14ac:dyDescent="0.3">
      <c r="A11" s="2"/>
      <c r="B11" s="2"/>
      <c r="C11" s="2"/>
      <c r="D11" s="45" t="s">
        <v>17</v>
      </c>
      <c r="E11" s="46"/>
      <c r="F11" s="24" t="s">
        <v>2</v>
      </c>
    </row>
    <row r="12" spans="1:7" ht="15" x14ac:dyDescent="0.3">
      <c r="A12" s="2"/>
      <c r="B12" s="2"/>
      <c r="C12" s="2"/>
      <c r="D12" s="2"/>
      <c r="E12" s="2"/>
      <c r="F12" s="2"/>
    </row>
    <row r="13" spans="1:7" ht="15.75" x14ac:dyDescent="0.25">
      <c r="A13" s="47" t="s">
        <v>38</v>
      </c>
      <c r="B13" s="47"/>
      <c r="C13" s="47"/>
      <c r="D13" s="47"/>
      <c r="E13" s="47"/>
      <c r="F13" s="47"/>
    </row>
    <row r="14" spans="1:7" ht="15.75" x14ac:dyDescent="0.25">
      <c r="A14" s="47" t="s">
        <v>91</v>
      </c>
      <c r="B14" s="47"/>
      <c r="C14" s="47"/>
      <c r="D14" s="47"/>
      <c r="E14" s="47"/>
      <c r="F14" s="47"/>
    </row>
    <row r="15" spans="1:7" ht="19.5" customHeight="1" x14ac:dyDescent="0.25">
      <c r="A15" s="48" t="s">
        <v>95</v>
      </c>
      <c r="B15" s="48"/>
      <c r="C15" s="48"/>
      <c r="D15" s="48"/>
      <c r="E15" s="48"/>
      <c r="F15" s="48"/>
    </row>
    <row r="16" spans="1:7" ht="13.5" x14ac:dyDescent="0.25">
      <c r="A16" s="38" t="s">
        <v>20</v>
      </c>
      <c r="B16" s="38"/>
      <c r="C16" s="38"/>
      <c r="D16" s="38"/>
      <c r="E16" s="38"/>
      <c r="F16" s="38"/>
    </row>
    <row r="17" spans="1:6" ht="18" hidden="1" customHeight="1" x14ac:dyDescent="0.25">
      <c r="A17" s="39"/>
      <c r="B17" s="39"/>
      <c r="C17" s="39"/>
      <c r="D17" s="39"/>
      <c r="E17" s="39"/>
      <c r="F17" s="39"/>
    </row>
    <row r="18" spans="1:6" ht="39.4" customHeight="1" x14ac:dyDescent="0.2">
      <c r="A18" s="40" t="s">
        <v>9</v>
      </c>
      <c r="B18" s="40" t="s">
        <v>3</v>
      </c>
      <c r="C18" s="41" t="s">
        <v>88</v>
      </c>
      <c r="D18" s="40" t="s">
        <v>4</v>
      </c>
      <c r="E18" s="40" t="s">
        <v>8</v>
      </c>
      <c r="F18" s="40" t="s">
        <v>19</v>
      </c>
    </row>
    <row r="19" spans="1:6" ht="13.7" customHeight="1" x14ac:dyDescent="0.2">
      <c r="A19" s="40"/>
      <c r="B19" s="40"/>
      <c r="C19" s="42"/>
      <c r="D19" s="40"/>
      <c r="E19" s="40"/>
      <c r="F19" s="40"/>
    </row>
    <row r="20" spans="1:6" ht="15" x14ac:dyDescent="0.3">
      <c r="A20" s="18" t="s">
        <v>5</v>
      </c>
      <c r="B20" s="18" t="s">
        <v>6</v>
      </c>
      <c r="C20" s="18">
        <v>3</v>
      </c>
      <c r="D20" s="18">
        <v>4</v>
      </c>
      <c r="E20" s="18">
        <v>5</v>
      </c>
      <c r="F20" s="18">
        <v>6</v>
      </c>
    </row>
    <row r="21" spans="1:6" ht="15" x14ac:dyDescent="0.3">
      <c r="A21" s="18"/>
      <c r="B21" s="19" t="s">
        <v>48</v>
      </c>
      <c r="C21" s="29"/>
      <c r="D21" s="20"/>
      <c r="E21" s="18"/>
      <c r="F21" s="18"/>
    </row>
    <row r="22" spans="1:6" ht="13.7" customHeight="1" x14ac:dyDescent="0.2">
      <c r="A22" s="21" t="s">
        <v>21</v>
      </c>
      <c r="B22" s="31" t="s">
        <v>49</v>
      </c>
      <c r="C22" s="32"/>
      <c r="D22" s="33"/>
      <c r="E22" s="21"/>
      <c r="F22" s="21"/>
    </row>
    <row r="23" spans="1:6" ht="16.5" customHeight="1" x14ac:dyDescent="0.3">
      <c r="A23" s="18">
        <v>1</v>
      </c>
      <c r="B23" s="22" t="s">
        <v>50</v>
      </c>
      <c r="C23" s="22" t="s">
        <v>11</v>
      </c>
      <c r="D23" s="18">
        <v>1</v>
      </c>
      <c r="E23" s="18">
        <v>18767</v>
      </c>
      <c r="F23" s="18">
        <f>E23*D23</f>
        <v>18767</v>
      </c>
    </row>
    <row r="24" spans="1:6" ht="15.75" customHeight="1" x14ac:dyDescent="0.3">
      <c r="A24" s="18">
        <v>2</v>
      </c>
      <c r="B24" s="22" t="s">
        <v>70</v>
      </c>
      <c r="C24" s="22" t="s">
        <v>11</v>
      </c>
      <c r="D24" s="18">
        <v>1</v>
      </c>
      <c r="E24" s="18">
        <v>17985</v>
      </c>
      <c r="F24" s="18">
        <f t="shared" ref="F24:F30" si="0">E24*D24</f>
        <v>17985</v>
      </c>
    </row>
    <row r="25" spans="1:6" ht="28.5" customHeight="1" x14ac:dyDescent="0.3">
      <c r="A25" s="18">
        <v>3</v>
      </c>
      <c r="B25" s="22" t="s">
        <v>27</v>
      </c>
      <c r="C25" s="22" t="s">
        <v>11</v>
      </c>
      <c r="D25" s="18">
        <v>1</v>
      </c>
      <c r="E25" s="18">
        <v>17203</v>
      </c>
      <c r="F25" s="18">
        <f t="shared" si="0"/>
        <v>17203</v>
      </c>
    </row>
    <row r="26" spans="1:6" ht="29.45" customHeight="1" x14ac:dyDescent="0.3">
      <c r="A26" s="18">
        <v>4</v>
      </c>
      <c r="B26" s="22" t="s">
        <v>28</v>
      </c>
      <c r="C26" s="22" t="s">
        <v>11</v>
      </c>
      <c r="D26" s="18">
        <v>1</v>
      </c>
      <c r="E26" s="18">
        <v>17203</v>
      </c>
      <c r="F26" s="18">
        <f t="shared" si="0"/>
        <v>17203</v>
      </c>
    </row>
    <row r="27" spans="1:6" ht="29.45" customHeight="1" x14ac:dyDescent="0.3">
      <c r="A27" s="18">
        <v>5</v>
      </c>
      <c r="B27" s="22" t="s">
        <v>89</v>
      </c>
      <c r="C27" s="22" t="s">
        <v>11</v>
      </c>
      <c r="D27" s="18">
        <v>1</v>
      </c>
      <c r="E27" s="18">
        <v>17203</v>
      </c>
      <c r="F27" s="18">
        <f t="shared" si="0"/>
        <v>17203</v>
      </c>
    </row>
    <row r="28" spans="1:6" ht="16.5" customHeight="1" x14ac:dyDescent="0.3">
      <c r="A28" s="18">
        <v>6</v>
      </c>
      <c r="B28" s="22" t="s">
        <v>51</v>
      </c>
      <c r="C28" s="22" t="s">
        <v>11</v>
      </c>
      <c r="D28" s="18">
        <v>1</v>
      </c>
      <c r="E28" s="18">
        <v>17203</v>
      </c>
      <c r="F28" s="18">
        <f t="shared" si="0"/>
        <v>17203</v>
      </c>
    </row>
    <row r="29" spans="1:6" ht="26.45" customHeight="1" x14ac:dyDescent="0.3">
      <c r="A29" s="18">
        <v>7</v>
      </c>
      <c r="B29" s="22" t="s">
        <v>71</v>
      </c>
      <c r="C29" s="22" t="s">
        <v>11</v>
      </c>
      <c r="D29" s="18">
        <v>1</v>
      </c>
      <c r="E29" s="18">
        <v>17203</v>
      </c>
      <c r="F29" s="18">
        <f t="shared" si="0"/>
        <v>17203</v>
      </c>
    </row>
    <row r="30" spans="1:6" ht="15" customHeight="1" x14ac:dyDescent="0.3">
      <c r="A30" s="18">
        <v>8</v>
      </c>
      <c r="B30" s="22" t="s">
        <v>29</v>
      </c>
      <c r="C30" s="22" t="s">
        <v>11</v>
      </c>
      <c r="D30" s="18">
        <v>2</v>
      </c>
      <c r="E30" s="18">
        <v>15639</v>
      </c>
      <c r="F30" s="18">
        <f t="shared" si="0"/>
        <v>31278</v>
      </c>
    </row>
    <row r="31" spans="1:6" ht="14.25" customHeight="1" x14ac:dyDescent="0.3">
      <c r="A31" s="18"/>
      <c r="B31" s="16" t="s">
        <v>55</v>
      </c>
      <c r="C31" s="16"/>
      <c r="D31" s="23">
        <f>D23+D25+D26+D29+D30+D24+D28+D27</f>
        <v>9</v>
      </c>
      <c r="E31" s="18" t="s">
        <v>11</v>
      </c>
      <c r="F31" s="23">
        <f>F23+F24+F25+F26+F27+F28+F29+F30</f>
        <v>154045</v>
      </c>
    </row>
    <row r="32" spans="1:6" ht="15.75" customHeight="1" x14ac:dyDescent="0.3">
      <c r="A32" s="18"/>
      <c r="B32" s="16" t="s">
        <v>54</v>
      </c>
      <c r="C32" s="16"/>
      <c r="D32" s="23"/>
      <c r="E32" s="18"/>
      <c r="F32" s="23"/>
    </row>
    <row r="33" spans="1:6" ht="30.6" customHeight="1" x14ac:dyDescent="0.3">
      <c r="A33" s="21" t="s">
        <v>23</v>
      </c>
      <c r="B33" s="15" t="s">
        <v>77</v>
      </c>
      <c r="C33" s="15"/>
      <c r="D33" s="18"/>
      <c r="E33" s="18"/>
      <c r="F33" s="18"/>
    </row>
    <row r="34" spans="1:6" ht="20.25" customHeight="1" x14ac:dyDescent="0.3">
      <c r="A34" s="18">
        <v>9</v>
      </c>
      <c r="B34" s="22" t="s">
        <v>30</v>
      </c>
      <c r="C34" s="22" t="s">
        <v>11</v>
      </c>
      <c r="D34" s="18">
        <v>1</v>
      </c>
      <c r="E34" s="18">
        <v>10791</v>
      </c>
      <c r="F34" s="18">
        <f>E34*D34</f>
        <v>10791</v>
      </c>
    </row>
    <row r="35" spans="1:6" ht="29.25" hidden="1" customHeight="1" x14ac:dyDescent="0.3">
      <c r="A35" s="18">
        <v>7</v>
      </c>
      <c r="B35" s="22"/>
      <c r="C35" s="22" t="s">
        <v>11</v>
      </c>
      <c r="D35" s="18"/>
      <c r="E35" s="18">
        <v>0</v>
      </c>
      <c r="F35" s="18">
        <f>E35*D35</f>
        <v>0</v>
      </c>
    </row>
    <row r="36" spans="1:6" ht="18" customHeight="1" x14ac:dyDescent="0.3">
      <c r="A36" s="18">
        <v>10</v>
      </c>
      <c r="B36" s="22" t="s">
        <v>31</v>
      </c>
      <c r="C36" s="22" t="s">
        <v>11</v>
      </c>
      <c r="D36" s="18">
        <v>1</v>
      </c>
      <c r="E36" s="18">
        <v>7500</v>
      </c>
      <c r="F36" s="18">
        <f>E36*D36</f>
        <v>7500</v>
      </c>
    </row>
    <row r="37" spans="1:6" ht="19.5" customHeight="1" x14ac:dyDescent="0.3">
      <c r="A37" s="18">
        <v>11</v>
      </c>
      <c r="B37" s="22" t="s">
        <v>58</v>
      </c>
      <c r="C37" s="22" t="s">
        <v>11</v>
      </c>
      <c r="D37" s="18">
        <v>2</v>
      </c>
      <c r="E37" s="18">
        <v>6359</v>
      </c>
      <c r="F37" s="18">
        <f>E37*D37</f>
        <v>12718</v>
      </c>
    </row>
    <row r="38" spans="1:6" ht="18" customHeight="1" x14ac:dyDescent="0.3">
      <c r="A38" s="18"/>
      <c r="B38" s="16" t="s">
        <v>56</v>
      </c>
      <c r="C38" s="16"/>
      <c r="D38" s="23">
        <f>D34+D35+D36+D37</f>
        <v>4</v>
      </c>
      <c r="E38" s="18" t="s">
        <v>11</v>
      </c>
      <c r="F38" s="23">
        <f>F34+F35+F36+F37</f>
        <v>31009</v>
      </c>
    </row>
    <row r="39" spans="1:6" ht="29.25" customHeight="1" x14ac:dyDescent="0.3">
      <c r="A39" s="21" t="s">
        <v>24</v>
      </c>
      <c r="B39" s="15" t="s">
        <v>78</v>
      </c>
      <c r="C39" s="15"/>
      <c r="D39" s="23"/>
      <c r="E39" s="18"/>
      <c r="F39" s="23"/>
    </row>
    <row r="40" spans="1:6" ht="18" customHeight="1" x14ac:dyDescent="0.3">
      <c r="A40" s="18">
        <v>12</v>
      </c>
      <c r="B40" s="22" t="s">
        <v>32</v>
      </c>
      <c r="C40" s="22" t="s">
        <v>11</v>
      </c>
      <c r="D40" s="18">
        <v>1</v>
      </c>
      <c r="E40" s="18">
        <v>10791</v>
      </c>
      <c r="F40" s="18">
        <f>E40*D40</f>
        <v>10791</v>
      </c>
    </row>
    <row r="41" spans="1:6" ht="18" customHeight="1" x14ac:dyDescent="0.3">
      <c r="A41" s="18">
        <v>13</v>
      </c>
      <c r="B41" s="22" t="s">
        <v>87</v>
      </c>
      <c r="C41" s="22" t="s">
        <v>11</v>
      </c>
      <c r="D41" s="18">
        <v>4</v>
      </c>
      <c r="E41" s="18">
        <v>3911</v>
      </c>
      <c r="F41" s="18">
        <f>E41*D41</f>
        <v>15644</v>
      </c>
    </row>
    <row r="42" spans="1:6" ht="18" customHeight="1" x14ac:dyDescent="0.3">
      <c r="A42" s="18">
        <v>14</v>
      </c>
      <c r="B42" s="22" t="s">
        <v>40</v>
      </c>
      <c r="C42" s="22" t="s">
        <v>11</v>
      </c>
      <c r="D42" s="18">
        <v>4</v>
      </c>
      <c r="E42" s="18">
        <v>3937</v>
      </c>
      <c r="F42" s="18">
        <f>E42*D42</f>
        <v>15748</v>
      </c>
    </row>
    <row r="43" spans="1:6" ht="18" customHeight="1" x14ac:dyDescent="0.3">
      <c r="A43" s="18">
        <v>15</v>
      </c>
      <c r="B43" s="22" t="s">
        <v>41</v>
      </c>
      <c r="C43" s="22" t="s">
        <v>11</v>
      </c>
      <c r="D43" s="18">
        <v>3</v>
      </c>
      <c r="E43" s="18">
        <v>3911</v>
      </c>
      <c r="F43" s="18">
        <f>E43*D43</f>
        <v>11733</v>
      </c>
    </row>
    <row r="44" spans="1:6" ht="18" customHeight="1" x14ac:dyDescent="0.3">
      <c r="A44" s="18">
        <v>16</v>
      </c>
      <c r="B44" s="22" t="s">
        <v>43</v>
      </c>
      <c r="C44" s="22" t="s">
        <v>11</v>
      </c>
      <c r="D44" s="18">
        <v>1</v>
      </c>
      <c r="E44" s="18">
        <v>3911</v>
      </c>
      <c r="F44" s="18">
        <f>E44*D44</f>
        <v>3911</v>
      </c>
    </row>
    <row r="45" spans="1:6" ht="18" customHeight="1" x14ac:dyDescent="0.3">
      <c r="A45" s="18"/>
      <c r="B45" s="16" t="s">
        <v>56</v>
      </c>
      <c r="C45" s="16"/>
      <c r="D45" s="23">
        <f>D40+D41+D42+D43+D44</f>
        <v>13</v>
      </c>
      <c r="E45" s="18" t="s">
        <v>11</v>
      </c>
      <c r="F45" s="23">
        <f>F40+F41+F42+F43+F44</f>
        <v>57827</v>
      </c>
    </row>
    <row r="46" spans="1:6" ht="42" customHeight="1" x14ac:dyDescent="0.3">
      <c r="A46" s="21" t="s">
        <v>44</v>
      </c>
      <c r="B46" s="15" t="s">
        <v>79</v>
      </c>
      <c r="C46" s="15"/>
      <c r="D46" s="18"/>
      <c r="E46" s="18"/>
      <c r="F46" s="18"/>
    </row>
    <row r="47" spans="1:6" ht="16.5" customHeight="1" x14ac:dyDescent="0.3">
      <c r="A47" s="18">
        <v>17</v>
      </c>
      <c r="B47" s="22" t="s">
        <v>32</v>
      </c>
      <c r="C47" s="22" t="s">
        <v>11</v>
      </c>
      <c r="D47" s="18">
        <v>1</v>
      </c>
      <c r="E47" s="18">
        <v>10791</v>
      </c>
      <c r="F47" s="18">
        <f>E47*D47</f>
        <v>10791</v>
      </c>
    </row>
    <row r="48" spans="1:6" ht="13.7" customHeight="1" x14ac:dyDescent="0.3">
      <c r="A48" s="18">
        <v>18</v>
      </c>
      <c r="B48" s="22" t="s">
        <v>31</v>
      </c>
      <c r="C48" s="22" t="s">
        <v>11</v>
      </c>
      <c r="D48" s="18">
        <v>2</v>
      </c>
      <c r="E48" s="18">
        <v>7500</v>
      </c>
      <c r="F48" s="18">
        <f>E48*D48</f>
        <v>15000</v>
      </c>
    </row>
    <row r="49" spans="1:6" ht="17.45" hidden="1" customHeight="1" x14ac:dyDescent="0.3">
      <c r="A49" s="18">
        <v>15</v>
      </c>
      <c r="B49" s="22" t="s">
        <v>62</v>
      </c>
      <c r="C49" s="22" t="s">
        <v>11</v>
      </c>
      <c r="D49" s="18"/>
      <c r="E49" s="18"/>
      <c r="F49" s="18">
        <f>E49*D49</f>
        <v>0</v>
      </c>
    </row>
    <row r="50" spans="1:6" ht="18" customHeight="1" x14ac:dyDescent="0.3">
      <c r="A50" s="18"/>
      <c r="B50" s="16" t="s">
        <v>56</v>
      </c>
      <c r="C50" s="16"/>
      <c r="D50" s="23">
        <f>D47+D48+D49</f>
        <v>3</v>
      </c>
      <c r="E50" s="18" t="s">
        <v>11</v>
      </c>
      <c r="F50" s="23">
        <f>F47+F48+F49</f>
        <v>25791</v>
      </c>
    </row>
    <row r="51" spans="1:6" ht="40.700000000000003" customHeight="1" x14ac:dyDescent="0.3">
      <c r="A51" s="21" t="s">
        <v>45</v>
      </c>
      <c r="B51" s="15" t="s">
        <v>80</v>
      </c>
      <c r="C51" s="15"/>
      <c r="D51" s="18"/>
      <c r="E51" s="18"/>
      <c r="F51" s="18"/>
    </row>
    <row r="52" spans="1:6" ht="15.75" customHeight="1" x14ac:dyDescent="0.3">
      <c r="A52" s="18">
        <v>19</v>
      </c>
      <c r="B52" s="22" t="s">
        <v>32</v>
      </c>
      <c r="C52" s="22" t="s">
        <v>11</v>
      </c>
      <c r="D52" s="18">
        <v>1</v>
      </c>
      <c r="E52" s="18">
        <v>10791</v>
      </c>
      <c r="F52" s="18">
        <f>E52*D52</f>
        <v>10791</v>
      </c>
    </row>
    <row r="53" spans="1:6" ht="14.25" customHeight="1" x14ac:dyDescent="0.3">
      <c r="A53" s="18">
        <v>20</v>
      </c>
      <c r="B53" s="22" t="s">
        <v>31</v>
      </c>
      <c r="C53" s="22" t="s">
        <v>11</v>
      </c>
      <c r="D53" s="18">
        <v>2</v>
      </c>
      <c r="E53" s="18">
        <v>7500</v>
      </c>
      <c r="F53" s="18">
        <f>E53*D53</f>
        <v>15000</v>
      </c>
    </row>
    <row r="54" spans="1:6" ht="18" hidden="1" customHeight="1" x14ac:dyDescent="0.3">
      <c r="A54" s="18">
        <v>17</v>
      </c>
      <c r="B54" s="22" t="s">
        <v>59</v>
      </c>
      <c r="C54" s="22"/>
      <c r="D54" s="18">
        <v>0</v>
      </c>
      <c r="E54" s="18">
        <v>4400</v>
      </c>
      <c r="F54" s="18">
        <f t="shared" ref="F54" si="1">E54*D54</f>
        <v>0</v>
      </c>
    </row>
    <row r="55" spans="1:6" ht="16.5" customHeight="1" x14ac:dyDescent="0.3">
      <c r="A55" s="21"/>
      <c r="B55" s="16" t="s">
        <v>56</v>
      </c>
      <c r="C55" s="16"/>
      <c r="D55" s="21">
        <f>D52+D53+D54</f>
        <v>3</v>
      </c>
      <c r="E55" s="21" t="s">
        <v>11</v>
      </c>
      <c r="F55" s="18">
        <f>F52+F53</f>
        <v>25791</v>
      </c>
    </row>
    <row r="56" spans="1:6" ht="33" customHeight="1" x14ac:dyDescent="0.2">
      <c r="A56" s="21" t="s">
        <v>46</v>
      </c>
      <c r="B56" s="15" t="s">
        <v>81</v>
      </c>
      <c r="C56" s="15"/>
      <c r="D56" s="21"/>
      <c r="E56" s="21"/>
      <c r="F56" s="21"/>
    </row>
    <row r="57" spans="1:6" ht="15.75" customHeight="1" x14ac:dyDescent="0.3">
      <c r="A57" s="18">
        <v>21</v>
      </c>
      <c r="B57" s="22" t="s">
        <v>32</v>
      </c>
      <c r="C57" s="22" t="s">
        <v>11</v>
      </c>
      <c r="D57" s="18">
        <v>1</v>
      </c>
      <c r="E57" s="18">
        <v>10791</v>
      </c>
      <c r="F57" s="18">
        <f>E57*D57</f>
        <v>10791</v>
      </c>
    </row>
    <row r="58" spans="1:6" ht="18" customHeight="1" x14ac:dyDescent="0.3">
      <c r="A58" s="18">
        <v>22</v>
      </c>
      <c r="B58" s="22" t="s">
        <v>34</v>
      </c>
      <c r="C58" s="22" t="s">
        <v>11</v>
      </c>
      <c r="D58" s="18">
        <v>1</v>
      </c>
      <c r="E58" s="18">
        <v>7500</v>
      </c>
      <c r="F58" s="18">
        <f>E58*D58</f>
        <v>7500</v>
      </c>
    </row>
    <row r="59" spans="1:6" ht="17.45" customHeight="1" x14ac:dyDescent="0.3">
      <c r="A59" s="18">
        <v>23</v>
      </c>
      <c r="B59" s="22" t="s">
        <v>31</v>
      </c>
      <c r="C59" s="22" t="s">
        <v>11</v>
      </c>
      <c r="D59" s="18">
        <v>1</v>
      </c>
      <c r="E59" s="18">
        <v>7500</v>
      </c>
      <c r="F59" s="18">
        <f>E59*D59</f>
        <v>7500</v>
      </c>
    </row>
    <row r="60" spans="1:6" ht="17.45" customHeight="1" x14ac:dyDescent="0.3">
      <c r="A60" s="18">
        <v>24</v>
      </c>
      <c r="B60" s="22" t="s">
        <v>33</v>
      </c>
      <c r="C60" s="22" t="s">
        <v>11</v>
      </c>
      <c r="D60" s="18">
        <v>2</v>
      </c>
      <c r="E60" s="18">
        <v>7300</v>
      </c>
      <c r="F60" s="18">
        <f>E60*D60</f>
        <v>14600</v>
      </c>
    </row>
    <row r="61" spans="1:6" ht="18" customHeight="1" x14ac:dyDescent="0.2">
      <c r="A61" s="21"/>
      <c r="B61" s="16" t="s">
        <v>56</v>
      </c>
      <c r="C61" s="16"/>
      <c r="D61" s="21">
        <f>D57+D58+D59+D60</f>
        <v>5</v>
      </c>
      <c r="E61" s="21" t="s">
        <v>11</v>
      </c>
      <c r="F61" s="21">
        <f>F57+F58+F59+F60</f>
        <v>40391</v>
      </c>
    </row>
    <row r="62" spans="1:6" ht="25.5" customHeight="1" x14ac:dyDescent="0.2">
      <c r="A62" s="21" t="s">
        <v>47</v>
      </c>
      <c r="B62" s="15" t="s">
        <v>82</v>
      </c>
      <c r="C62" s="15"/>
      <c r="D62" s="21"/>
      <c r="E62" s="21"/>
      <c r="F62" s="21"/>
    </row>
    <row r="63" spans="1:6" ht="18.75" customHeight="1" x14ac:dyDescent="0.3">
      <c r="A63" s="18">
        <v>25</v>
      </c>
      <c r="B63" s="22" t="s">
        <v>32</v>
      </c>
      <c r="C63" s="22" t="s">
        <v>11</v>
      </c>
      <c r="D63" s="18">
        <v>1</v>
      </c>
      <c r="E63" s="18">
        <v>10791</v>
      </c>
      <c r="F63" s="18">
        <f>E63*D63</f>
        <v>10791</v>
      </c>
    </row>
    <row r="64" spans="1:6" ht="18.75" customHeight="1" x14ac:dyDescent="0.3">
      <c r="A64" s="18">
        <v>26</v>
      </c>
      <c r="B64" s="22" t="s">
        <v>60</v>
      </c>
      <c r="C64" s="22" t="s">
        <v>11</v>
      </c>
      <c r="D64" s="18">
        <v>1</v>
      </c>
      <c r="E64" s="18">
        <v>7500</v>
      </c>
      <c r="F64" s="18">
        <f>E64*D64</f>
        <v>7500</v>
      </c>
    </row>
    <row r="65" spans="1:6" ht="19.5" customHeight="1" x14ac:dyDescent="0.3">
      <c r="A65" s="18">
        <v>27</v>
      </c>
      <c r="B65" s="22" t="s">
        <v>31</v>
      </c>
      <c r="C65" s="22" t="s">
        <v>11</v>
      </c>
      <c r="D65" s="18">
        <v>1</v>
      </c>
      <c r="E65" s="18">
        <v>7500</v>
      </c>
      <c r="F65" s="18">
        <f>E65*D65</f>
        <v>7500</v>
      </c>
    </row>
    <row r="66" spans="1:6" ht="15" customHeight="1" x14ac:dyDescent="0.2">
      <c r="A66" s="21"/>
      <c r="B66" s="16" t="s">
        <v>56</v>
      </c>
      <c r="C66" s="16"/>
      <c r="D66" s="21">
        <f>D63+D65+D64</f>
        <v>3</v>
      </c>
      <c r="E66" s="21" t="s">
        <v>11</v>
      </c>
      <c r="F66" s="21">
        <f>F63+F65+F64</f>
        <v>25791</v>
      </c>
    </row>
    <row r="67" spans="1:6" ht="36.75" hidden="1" customHeight="1" x14ac:dyDescent="0.2">
      <c r="A67" s="21"/>
      <c r="B67" s="15"/>
      <c r="C67" s="15"/>
      <c r="D67" s="21"/>
      <c r="E67" s="21"/>
      <c r="F67" s="21"/>
    </row>
    <row r="68" spans="1:6" ht="20.25" hidden="1" customHeight="1" x14ac:dyDescent="0.3">
      <c r="A68" s="18"/>
      <c r="B68" s="22"/>
      <c r="C68" s="22"/>
      <c r="D68" s="18"/>
      <c r="E68" s="18"/>
      <c r="F68" s="18"/>
    </row>
    <row r="69" spans="1:6" ht="18.75" hidden="1" customHeight="1" x14ac:dyDescent="0.3">
      <c r="A69" s="18"/>
      <c r="B69" s="22"/>
      <c r="C69" s="22"/>
      <c r="D69" s="18"/>
      <c r="E69" s="18"/>
      <c r="F69" s="18"/>
    </row>
    <row r="70" spans="1:6" ht="19.5" hidden="1" customHeight="1" x14ac:dyDescent="0.3">
      <c r="A70" s="18"/>
      <c r="B70" s="22"/>
      <c r="C70" s="22"/>
      <c r="D70" s="18"/>
      <c r="E70" s="18"/>
      <c r="F70" s="18"/>
    </row>
    <row r="71" spans="1:6" ht="17.45" hidden="1" customHeight="1" x14ac:dyDescent="0.2">
      <c r="A71" s="21"/>
      <c r="B71" s="16"/>
      <c r="C71" s="16"/>
      <c r="D71" s="21"/>
      <c r="E71" s="21"/>
      <c r="F71" s="23"/>
    </row>
    <row r="72" spans="1:6" ht="25.15" customHeight="1" x14ac:dyDescent="0.2">
      <c r="A72" s="21" t="s">
        <v>52</v>
      </c>
      <c r="B72" s="15" t="s">
        <v>83</v>
      </c>
      <c r="C72" s="15"/>
      <c r="D72" s="21"/>
      <c r="E72" s="21"/>
      <c r="F72" s="21"/>
    </row>
    <row r="73" spans="1:6" ht="21.75" customHeight="1" x14ac:dyDescent="0.3">
      <c r="A73" s="18">
        <v>28</v>
      </c>
      <c r="B73" s="22" t="s">
        <v>32</v>
      </c>
      <c r="C73" s="22" t="s">
        <v>11</v>
      </c>
      <c r="D73" s="18">
        <v>1</v>
      </c>
      <c r="E73" s="18">
        <v>10791</v>
      </c>
      <c r="F73" s="18">
        <f>E73</f>
        <v>10791</v>
      </c>
    </row>
    <row r="74" spans="1:6" ht="21.75" customHeight="1" x14ac:dyDescent="0.3">
      <c r="A74" s="18">
        <v>29</v>
      </c>
      <c r="B74" s="22" t="s">
        <v>64</v>
      </c>
      <c r="C74" s="22" t="s">
        <v>11</v>
      </c>
      <c r="D74" s="18">
        <v>3</v>
      </c>
      <c r="E74" s="18">
        <v>8289</v>
      </c>
      <c r="F74" s="18">
        <f>D74*E74</f>
        <v>24867</v>
      </c>
    </row>
    <row r="75" spans="1:6" ht="20.25" customHeight="1" x14ac:dyDescent="0.3">
      <c r="A75" s="18">
        <v>30</v>
      </c>
      <c r="B75" s="22" t="s">
        <v>65</v>
      </c>
      <c r="C75" s="22" t="s">
        <v>11</v>
      </c>
      <c r="D75" s="18">
        <v>1</v>
      </c>
      <c r="E75" s="18">
        <v>8289</v>
      </c>
      <c r="F75" s="18">
        <f>E75</f>
        <v>8289</v>
      </c>
    </row>
    <row r="76" spans="1:6" ht="19.5" customHeight="1" x14ac:dyDescent="0.3">
      <c r="A76" s="18">
        <v>31</v>
      </c>
      <c r="B76" s="22" t="s">
        <v>63</v>
      </c>
      <c r="C76" s="22" t="s">
        <v>11</v>
      </c>
      <c r="D76" s="18">
        <v>1</v>
      </c>
      <c r="E76" s="18">
        <v>7500</v>
      </c>
      <c r="F76" s="18">
        <f>E76</f>
        <v>7500</v>
      </c>
    </row>
    <row r="77" spans="1:6" ht="18.75" customHeight="1" x14ac:dyDescent="0.2">
      <c r="A77" s="21"/>
      <c r="B77" s="16" t="s">
        <v>56</v>
      </c>
      <c r="C77" s="16"/>
      <c r="D77" s="21">
        <f>D73+D74+D75+D76</f>
        <v>6</v>
      </c>
      <c r="E77" s="21" t="s">
        <v>11</v>
      </c>
      <c r="F77" s="21">
        <f>F73+F74+F75+F76</f>
        <v>51447</v>
      </c>
    </row>
    <row r="78" spans="1:6" ht="28.5" customHeight="1" x14ac:dyDescent="0.2">
      <c r="A78" s="21" t="s">
        <v>53</v>
      </c>
      <c r="B78" s="15" t="s">
        <v>84</v>
      </c>
      <c r="C78" s="15"/>
      <c r="D78" s="21"/>
      <c r="E78" s="21"/>
      <c r="F78" s="21"/>
    </row>
    <row r="79" spans="1:6" ht="18.75" customHeight="1" x14ac:dyDescent="0.3">
      <c r="A79" s="18">
        <v>32</v>
      </c>
      <c r="B79" s="22" t="s">
        <v>32</v>
      </c>
      <c r="C79" s="22" t="s">
        <v>11</v>
      </c>
      <c r="D79" s="18">
        <v>1</v>
      </c>
      <c r="E79" s="18">
        <v>10791</v>
      </c>
      <c r="F79" s="18">
        <f>E79</f>
        <v>10791</v>
      </c>
    </row>
    <row r="80" spans="1:6" ht="18.75" hidden="1" customHeight="1" x14ac:dyDescent="0.3">
      <c r="A80" s="18">
        <v>34</v>
      </c>
      <c r="B80" s="22"/>
      <c r="C80" s="22" t="s">
        <v>11</v>
      </c>
      <c r="D80" s="18"/>
      <c r="E80" s="18">
        <v>0</v>
      </c>
      <c r="F80" s="18">
        <f>E80*D80</f>
        <v>0</v>
      </c>
    </row>
    <row r="81" spans="1:6" ht="18.75" hidden="1" customHeight="1" x14ac:dyDescent="0.3">
      <c r="A81" s="18">
        <v>33</v>
      </c>
      <c r="B81" s="22"/>
      <c r="C81" s="22" t="s">
        <v>11</v>
      </c>
      <c r="D81" s="18">
        <v>0</v>
      </c>
      <c r="E81" s="18">
        <v>4400</v>
      </c>
      <c r="F81" s="18">
        <f>E81*D81</f>
        <v>0</v>
      </c>
    </row>
    <row r="82" spans="1:6" ht="30.75" customHeight="1" x14ac:dyDescent="0.3">
      <c r="A82" s="18">
        <v>33</v>
      </c>
      <c r="B82" s="22" t="s">
        <v>63</v>
      </c>
      <c r="C82" s="22" t="s">
        <v>11</v>
      </c>
      <c r="D82" s="18">
        <v>4</v>
      </c>
      <c r="E82" s="18">
        <v>7500</v>
      </c>
      <c r="F82" s="18">
        <f>E82*D82</f>
        <v>30000</v>
      </c>
    </row>
    <row r="83" spans="1:6" ht="21.75" customHeight="1" x14ac:dyDescent="0.3">
      <c r="A83" s="18">
        <v>34</v>
      </c>
      <c r="B83" s="22" t="s">
        <v>33</v>
      </c>
      <c r="C83" s="22" t="s">
        <v>11</v>
      </c>
      <c r="D83" s="18">
        <v>1</v>
      </c>
      <c r="E83" s="18">
        <v>7300</v>
      </c>
      <c r="F83" s="18">
        <f>E83*D83</f>
        <v>7300</v>
      </c>
    </row>
    <row r="84" spans="1:6" ht="28.5" hidden="1" customHeight="1" x14ac:dyDescent="0.3">
      <c r="A84" s="18">
        <v>37</v>
      </c>
      <c r="B84" s="22"/>
      <c r="C84" s="22" t="s">
        <v>11</v>
      </c>
      <c r="D84" s="18"/>
      <c r="E84" s="18"/>
      <c r="F84" s="18">
        <f>E84*D84</f>
        <v>0</v>
      </c>
    </row>
    <row r="85" spans="1:6" ht="18.75" hidden="1" customHeight="1" x14ac:dyDescent="0.3">
      <c r="A85" s="18">
        <v>38</v>
      </c>
      <c r="B85" s="22"/>
      <c r="C85" s="22" t="s">
        <v>11</v>
      </c>
      <c r="D85" s="18"/>
      <c r="E85" s="18"/>
      <c r="F85" s="18">
        <f>D85*E85</f>
        <v>0</v>
      </c>
    </row>
    <row r="86" spans="1:6" ht="18" hidden="1" customHeight="1" x14ac:dyDescent="0.3">
      <c r="A86" s="18">
        <v>39</v>
      </c>
      <c r="B86" s="22"/>
      <c r="C86" s="22" t="s">
        <v>11</v>
      </c>
      <c r="D86" s="18"/>
      <c r="E86" s="18"/>
      <c r="F86" s="18">
        <f>D86*E86</f>
        <v>0</v>
      </c>
    </row>
    <row r="87" spans="1:6" ht="18.75" customHeight="1" x14ac:dyDescent="0.3">
      <c r="A87" s="18">
        <v>35</v>
      </c>
      <c r="B87" s="22" t="s">
        <v>35</v>
      </c>
      <c r="C87" s="22" t="s">
        <v>11</v>
      </c>
      <c r="D87" s="18">
        <v>1</v>
      </c>
      <c r="E87" s="18">
        <v>6359</v>
      </c>
      <c r="F87" s="18">
        <f>E87*D87</f>
        <v>6359</v>
      </c>
    </row>
    <row r="88" spans="1:6" ht="19.5" customHeight="1" x14ac:dyDescent="0.3">
      <c r="A88" s="18"/>
      <c r="B88" s="16" t="s">
        <v>56</v>
      </c>
      <c r="C88" s="16"/>
      <c r="D88" s="23">
        <f>D79+D80+D81+D82+D83+D84+D85+D86+D87</f>
        <v>7</v>
      </c>
      <c r="E88" s="21" t="s">
        <v>11</v>
      </c>
      <c r="F88" s="23">
        <f>F79+F80+F81+F82+F83+F84+F85+F86+F87</f>
        <v>54450</v>
      </c>
    </row>
    <row r="89" spans="1:6" ht="42.75" customHeight="1" x14ac:dyDescent="0.2">
      <c r="A89" s="21" t="s">
        <v>66</v>
      </c>
      <c r="B89" s="15" t="s">
        <v>85</v>
      </c>
      <c r="C89" s="15"/>
      <c r="D89" s="23"/>
      <c r="E89" s="21"/>
      <c r="F89" s="23"/>
    </row>
    <row r="90" spans="1:6" ht="19.5" customHeight="1" x14ac:dyDescent="0.3">
      <c r="A90" s="18">
        <v>36</v>
      </c>
      <c r="B90" s="22" t="s">
        <v>58</v>
      </c>
      <c r="C90" s="22" t="s">
        <v>11</v>
      </c>
      <c r="D90" s="18">
        <v>1</v>
      </c>
      <c r="E90" s="18">
        <v>6359</v>
      </c>
      <c r="F90" s="18">
        <f>E90*D90</f>
        <v>6359</v>
      </c>
    </row>
    <row r="91" spans="1:6" ht="19.5" customHeight="1" x14ac:dyDescent="0.3">
      <c r="A91" s="18">
        <v>37</v>
      </c>
      <c r="B91" s="22" t="s">
        <v>72</v>
      </c>
      <c r="C91" s="22" t="s">
        <v>11</v>
      </c>
      <c r="D91" s="18">
        <v>2</v>
      </c>
      <c r="E91" s="18">
        <v>6177</v>
      </c>
      <c r="F91" s="18">
        <f>E91*D91</f>
        <v>12354</v>
      </c>
    </row>
    <row r="92" spans="1:6" ht="19.5" customHeight="1" x14ac:dyDescent="0.3">
      <c r="A92" s="18">
        <v>38</v>
      </c>
      <c r="B92" s="22" t="s">
        <v>73</v>
      </c>
      <c r="C92" s="22" t="s">
        <v>11</v>
      </c>
      <c r="D92" s="18">
        <v>2</v>
      </c>
      <c r="E92" s="18">
        <v>6177</v>
      </c>
      <c r="F92" s="18">
        <f>E92*D92</f>
        <v>12354</v>
      </c>
    </row>
    <row r="93" spans="1:6" ht="19.5" hidden="1" customHeight="1" x14ac:dyDescent="0.3">
      <c r="A93" s="18"/>
      <c r="B93" s="22"/>
      <c r="C93" s="22"/>
      <c r="D93" s="18"/>
      <c r="E93" s="18"/>
      <c r="F93" s="18"/>
    </row>
    <row r="94" spans="1:6" ht="19.5" customHeight="1" x14ac:dyDescent="0.3">
      <c r="A94" s="18"/>
      <c r="B94" s="16" t="s">
        <v>56</v>
      </c>
      <c r="C94" s="16"/>
      <c r="D94" s="23">
        <v>5</v>
      </c>
      <c r="E94" s="23" t="s">
        <v>11</v>
      </c>
      <c r="F94" s="23">
        <f>F90+F91+F92</f>
        <v>31067</v>
      </c>
    </row>
    <row r="95" spans="1:6" ht="19.5" hidden="1" customHeight="1" x14ac:dyDescent="0.3">
      <c r="A95" s="18"/>
      <c r="B95" s="22"/>
      <c r="C95" s="22"/>
      <c r="D95" s="18"/>
      <c r="E95" s="18"/>
      <c r="F95" s="18">
        <f>E95*D95</f>
        <v>0</v>
      </c>
    </row>
    <row r="96" spans="1:6" ht="30.2" customHeight="1" x14ac:dyDescent="0.3">
      <c r="A96" s="21" t="s">
        <v>67</v>
      </c>
      <c r="B96" s="15" t="s">
        <v>75</v>
      </c>
      <c r="C96" s="15"/>
      <c r="D96" s="21"/>
      <c r="E96" s="21"/>
      <c r="F96" s="18"/>
    </row>
    <row r="97" spans="1:7" ht="19.5" customHeight="1" x14ac:dyDescent="0.3">
      <c r="A97" s="27">
        <v>39</v>
      </c>
      <c r="B97" s="22" t="s">
        <v>59</v>
      </c>
      <c r="C97" s="22" t="s">
        <v>11</v>
      </c>
      <c r="D97" s="18">
        <v>1</v>
      </c>
      <c r="E97" s="18">
        <v>6359</v>
      </c>
      <c r="F97" s="18">
        <f>D97*E97</f>
        <v>6359</v>
      </c>
    </row>
    <row r="98" spans="1:7" ht="19.5" customHeight="1" x14ac:dyDescent="0.3">
      <c r="A98" s="18">
        <v>40</v>
      </c>
      <c r="B98" s="22" t="s">
        <v>76</v>
      </c>
      <c r="C98" s="22" t="s">
        <v>11</v>
      </c>
      <c r="D98" s="18">
        <v>1</v>
      </c>
      <c r="E98" s="18">
        <v>6359</v>
      </c>
      <c r="F98" s="18">
        <f>D98*E98</f>
        <v>6359</v>
      </c>
    </row>
    <row r="99" spans="1:7" ht="19.5" hidden="1" customHeight="1" x14ac:dyDescent="0.3">
      <c r="A99" s="18">
        <v>43</v>
      </c>
      <c r="B99" s="22" t="s">
        <v>42</v>
      </c>
      <c r="C99" s="22" t="s">
        <v>11</v>
      </c>
      <c r="D99" s="18">
        <v>0</v>
      </c>
      <c r="E99" s="18">
        <v>2572</v>
      </c>
      <c r="F99" s="18">
        <f>D99*E99</f>
        <v>0</v>
      </c>
    </row>
    <row r="100" spans="1:7" ht="19.5" customHeight="1" x14ac:dyDescent="0.3">
      <c r="A100" s="18">
        <v>41</v>
      </c>
      <c r="B100" s="22" t="s">
        <v>69</v>
      </c>
      <c r="C100" s="22" t="s">
        <v>11</v>
      </c>
      <c r="D100" s="18">
        <v>4</v>
      </c>
      <c r="E100" s="18">
        <v>3911</v>
      </c>
      <c r="F100" s="18">
        <f>D100*E100</f>
        <v>15644</v>
      </c>
    </row>
    <row r="101" spans="1:7" ht="19.5" hidden="1" customHeight="1" x14ac:dyDescent="0.3">
      <c r="A101" s="18">
        <v>43</v>
      </c>
      <c r="B101" s="22" t="s">
        <v>69</v>
      </c>
      <c r="C101" s="22" t="s">
        <v>11</v>
      </c>
      <c r="D101" s="18">
        <v>0</v>
      </c>
      <c r="E101" s="18">
        <v>0</v>
      </c>
      <c r="F101" s="18">
        <f>D101*E101</f>
        <v>0</v>
      </c>
    </row>
    <row r="102" spans="1:7" ht="12.95" customHeight="1" x14ac:dyDescent="0.3">
      <c r="A102" s="18"/>
      <c r="B102" s="16" t="s">
        <v>57</v>
      </c>
      <c r="C102" s="16"/>
      <c r="D102" s="21">
        <f>D97+D98+D99+D100+D101</f>
        <v>6</v>
      </c>
      <c r="E102" s="21" t="s">
        <v>11</v>
      </c>
      <c r="F102" s="21">
        <f>F97+F98+F99+F100+F101</f>
        <v>28362</v>
      </c>
    </row>
    <row r="103" spans="1:7" ht="17.100000000000001" customHeight="1" x14ac:dyDescent="0.25">
      <c r="A103" s="17"/>
      <c r="B103" s="25" t="s">
        <v>39</v>
      </c>
      <c r="C103" s="25"/>
      <c r="D103" s="26">
        <f>D31+D38+D45+D50+D55+D61+D66+D71+D77+D88+D102+D94</f>
        <v>64</v>
      </c>
      <c r="E103" s="21" t="s">
        <v>11</v>
      </c>
      <c r="F103" s="26">
        <f>F31+F38+F45+F50+F55+F61+F66+F71+F77+F88+F102+F94</f>
        <v>525971</v>
      </c>
      <c r="G103" s="14"/>
    </row>
    <row r="104" spans="1:7" ht="18.75" hidden="1" customHeight="1" x14ac:dyDescent="0.2">
      <c r="A104" s="11"/>
      <c r="B104" s="12"/>
      <c r="C104" s="12"/>
      <c r="D104" s="13"/>
      <c r="E104" s="13"/>
      <c r="F104" s="13"/>
    </row>
    <row r="105" spans="1:7" ht="22.5" customHeight="1" x14ac:dyDescent="0.3">
      <c r="A105" s="35" t="s">
        <v>36</v>
      </c>
      <c r="B105" s="35"/>
      <c r="C105" s="7"/>
      <c r="D105" s="30"/>
      <c r="E105" s="36" t="s">
        <v>37</v>
      </c>
      <c r="F105" s="36"/>
    </row>
    <row r="106" spans="1:7" ht="16.149999999999999" customHeight="1" x14ac:dyDescent="0.3">
      <c r="A106" s="6"/>
      <c r="B106" s="2"/>
      <c r="C106" s="2"/>
      <c r="D106" s="9" t="s">
        <v>14</v>
      </c>
      <c r="E106" s="37" t="s">
        <v>13</v>
      </c>
      <c r="F106" s="37"/>
    </row>
    <row r="107" spans="1:7" ht="30.6" customHeight="1" x14ac:dyDescent="0.3">
      <c r="A107" s="35" t="s">
        <v>68</v>
      </c>
      <c r="B107" s="35"/>
      <c r="C107" s="7"/>
      <c r="D107" s="30"/>
      <c r="E107" s="36" t="s">
        <v>74</v>
      </c>
      <c r="F107" s="36"/>
    </row>
    <row r="108" spans="1:7" ht="16.5" customHeight="1" x14ac:dyDescent="0.3">
      <c r="A108" s="35" t="s">
        <v>22</v>
      </c>
      <c r="B108" s="35"/>
      <c r="C108" s="7"/>
      <c r="D108" s="10" t="s">
        <v>12</v>
      </c>
      <c r="E108" s="37" t="s">
        <v>15</v>
      </c>
      <c r="F108" s="37"/>
    </row>
    <row r="109" spans="1:7" ht="17.45" hidden="1" customHeight="1" x14ac:dyDescent="0.3">
      <c r="A109" s="6"/>
      <c r="B109" s="2"/>
      <c r="C109" s="2"/>
    </row>
    <row r="110" spans="1:7" ht="0.75" customHeight="1" x14ac:dyDescent="0.3">
      <c r="A110" s="4"/>
      <c r="B110" s="7"/>
      <c r="C110" s="7"/>
      <c r="D110" s="2"/>
      <c r="E110" s="2"/>
      <c r="F110" s="2"/>
    </row>
    <row r="111" spans="1:7" ht="15" customHeight="1" x14ac:dyDescent="0.3">
      <c r="A111" s="34" t="s">
        <v>7</v>
      </c>
      <c r="B111" s="34"/>
      <c r="C111" s="28"/>
      <c r="D111" s="2"/>
      <c r="E111" s="2"/>
      <c r="F111" s="2"/>
    </row>
  </sheetData>
  <mergeCells count="32">
    <mergeCell ref="D6:F6"/>
    <mergeCell ref="D11:E11"/>
    <mergeCell ref="D1:F1"/>
    <mergeCell ref="D2:F2"/>
    <mergeCell ref="D3:F3"/>
    <mergeCell ref="D4:F4"/>
    <mergeCell ref="D5:F5"/>
    <mergeCell ref="A7:B7"/>
    <mergeCell ref="A9:B9"/>
    <mergeCell ref="D7:F7"/>
    <mergeCell ref="D8:F8"/>
    <mergeCell ref="D10:E10"/>
    <mergeCell ref="A13:F13"/>
    <mergeCell ref="A14:F14"/>
    <mergeCell ref="A15:F15"/>
    <mergeCell ref="A16:F16"/>
    <mergeCell ref="A17:F17"/>
    <mergeCell ref="A111:B111"/>
    <mergeCell ref="F18:F19"/>
    <mergeCell ref="B22:D22"/>
    <mergeCell ref="E105:F105"/>
    <mergeCell ref="E106:F106"/>
    <mergeCell ref="A107:B107"/>
    <mergeCell ref="E107:F107"/>
    <mergeCell ref="A105:B105"/>
    <mergeCell ref="A108:B108"/>
    <mergeCell ref="E108:F108"/>
    <mergeCell ref="A18:A19"/>
    <mergeCell ref="B18:B19"/>
    <mergeCell ref="C18:C19"/>
    <mergeCell ref="D18:D19"/>
    <mergeCell ref="E18:E19"/>
  </mergeCells>
  <pageMargins left="0" right="0" top="0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01.01.2025</vt:lpstr>
      <vt:lpstr>21.02.25</vt:lpstr>
      <vt:lpstr>'01.01.2025'!Область_друку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04Gorunova</dc:creator>
  <cp:lastModifiedBy>ОРГ3 ШироківськаТГ</cp:lastModifiedBy>
  <cp:lastPrinted>2025-01-30T09:52:41Z</cp:lastPrinted>
  <dcterms:created xsi:type="dcterms:W3CDTF">2010-07-07T16:03:23Z</dcterms:created>
  <dcterms:modified xsi:type="dcterms:W3CDTF">2025-06-13T08:08:06Z</dcterms:modified>
</cp:coreProperties>
</file>